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<sst xmlns="http://schemas.openxmlformats.org/spreadsheetml/2006/main" count="1543" uniqueCount="540">
  <si>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</si>
  <si>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</si>
  <si>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</si>
  <si>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</si>
  <si>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</si>
  <si>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</si>
  <si>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</si>
  <si>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</si>
  <si>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</si>
  <si>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</si>
  <si>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</si>
  <si>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</si>
  <si>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</si>
  <si>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</si>
  <si>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</si>
  <si>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</si>
  <si>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</si>
  <si>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</si>
  <si>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</si>
  <si>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</si>
  <si>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</si>
  <si>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</si>
  <si>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</si>
  <si>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</si>
  <si>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</si>
  <si>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</si>
  <si>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</si>
  <si>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</si>
  <si>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</si>
  <si>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</si>
  <si>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</si>
  <si>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</si>
  <si>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</si>
  <si>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</si>
  <si>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</si>
  <si>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</si>
  <si>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</si>
  <si>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</si>
  <si>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</si>
  <si>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</si>
  <si>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</si>
  <si>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</si>
  <si>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</si>
  <si>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</si>
  <si>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</si>
  <si>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</si>
  <si>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</si>
  <si>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</si>
  <si>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</si>
  <si>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</si>
  <si>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</si>
  <si>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</si>
  <si>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</si>
  <si>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</si>
  <si>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</si>
  <si>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</si>
  <si>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</si>
  <si>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</si>
  <si>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</si>
  <si>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</si>
  <si>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</si>
  <si>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</si>
  <si>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</si>
  <si>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</si>
  <si>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</si>
  <si>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</si>
  <si>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</si>
  <si>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</si>
  <si>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</si>
  <si>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</si>
  <si>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耿马傣族佤族自治县司法局</t>
  </si>
  <si>
    <t>113001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</si>
  <si>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</si>
  <si>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</si>
  <si>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</si>
  <si>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</si>
  <si>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</si>
  <si>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</si>
  <si>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</si>
  <si>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</si>
  <si>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</si>
  <si>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</si>
  <si>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</si>
  <si>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</si>
  <si>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</si>
  <si>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</si>
  <si>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20406</t>
  </si>
  <si>
    <t>2040601</t>
  </si>
  <si>
    <t>2040604</t>
  </si>
  <si>
    <t>2040605</t>
  </si>
  <si>
    <t>2040607</t>
  </si>
  <si>
    <t>2040699</t>
  </si>
  <si>
    <t>208</t>
  </si>
  <si>
    <t>社会保障和就业支出</t>
  </si>
  <si>
    <t>20805</t>
  </si>
  <si>
    <t>2080501</t>
  </si>
  <si>
    <t>2080505</t>
  </si>
  <si>
    <t>20808</t>
  </si>
  <si>
    <t>2080801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</si>
  <si>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</si>
  <si>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</si>
  <si>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</si>
  <si>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</si>
  <si>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</si>
  <si>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</si>
  <si>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</si>
  <si>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</si>
  <si>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</si>
  <si>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</si>
  <si>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</si>
  <si>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</si>
  <si>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</si>
  <si>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</si>
  <si>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</si>
  <si>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</si>
  <si>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</si>
  <si>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</si>
  <si>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</si>
  <si>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</si>
  <si>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</si>
  <si>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</si>
  <si>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</si>
  <si>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</si>
  <si>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</si>
  <si>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</si>
  <si>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</si>
  <si>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</si>
  <si>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</si>
  <si>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</si>
  <si>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</si>
  <si>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</si>
  <si>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</si>
  <si>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</si>
  <si>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</si>
  <si>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</si>
  <si>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</si>
  <si>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</si>
  <si>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</si>
  <si>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</si>
  <si>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</si>
  <si>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</si>
  <si>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</si>
  <si>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</si>
  <si>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</si>
  <si>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</si>
  <si>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</si>
  <si>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</si>
  <si>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</si>
  <si>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</si>
  <si>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</si>
  <si>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</si>
  <si>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</si>
  <si>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</si>
  <si>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</si>
  <si>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</si>
  <si>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</si>
  <si>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司法</t>
  </si>
  <si>
    <t>行政运行</t>
  </si>
  <si>
    <t>基层司法业务</t>
  </si>
  <si>
    <t>普法宣传</t>
  </si>
  <si>
    <t>公共法律服务</t>
  </si>
  <si>
    <t>其他司法支出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</si>
  <si>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</si>
  <si>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</si>
  <si>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</si>
  <si>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</si>
  <si>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</si>
  <si>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</si>
  <si>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</si>
  <si>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</si>
  <si>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</si>
  <si>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</si>
  <si>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</si>
  <si>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</si>
  <si>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</si>
  <si>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</si>
  <si>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</si>
  <si>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</si>
  <si>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</si>
  <si>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</si>
  <si>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</si>
  <si>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</si>
  <si>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</si>
  <si>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</si>
  <si>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</si>
  <si>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</si>
  <si>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</si>
  <si>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</si>
  <si>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</si>
  <si>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</si>
  <si>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</si>
  <si>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</si>
  <si>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</si>
  <si>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</si>
  <si>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</si>
  <si>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</si>
  <si>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</si>
  <si>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</si>
  <si>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</si>
  <si>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</si>
  <si>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</si>
  <si>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</si>
  <si>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</si>
  <si>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</si>
  <si>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530926210000000002055</t>
  </si>
  <si>
    <t>行政人员工资支出</t>
  </si>
  <si>
    <t>30101</t>
  </si>
  <si>
    <t>基本工资</t>
  </si>
  <si>
    <t>530926210000000002056</t>
  </si>
  <si>
    <t>事业人员工资支出</t>
  </si>
  <si>
    <t>30102</t>
  </si>
  <si>
    <t>津贴补贴</t>
  </si>
  <si>
    <t>530926241100002333735</t>
  </si>
  <si>
    <t>乡镇岗位补贴（行政）</t>
  </si>
  <si>
    <t>530926241100002333728</t>
  </si>
  <si>
    <t>乡镇岗位补贴（事业）</t>
  </si>
  <si>
    <t>30103</t>
  </si>
  <si>
    <t>奖金</t>
  </si>
  <si>
    <t>530926231100001395923</t>
  </si>
  <si>
    <t>行政人员绩效考核奖励（2017年提高部分）</t>
  </si>
  <si>
    <t>530926231100001395934</t>
  </si>
  <si>
    <t>奖励性绩效工资</t>
  </si>
  <si>
    <t>30107</t>
  </si>
  <si>
    <t>绩效工资</t>
  </si>
  <si>
    <t>530926231100001395935</t>
  </si>
  <si>
    <t>事业人员绩效工资（2017年提高部分）</t>
  </si>
  <si>
    <t>530926231100001395932</t>
  </si>
  <si>
    <t>基础性绩效工资</t>
  </si>
  <si>
    <t>530926210000000002057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</si>
  <si>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</si>
  <si>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</si>
  <si>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</si>
  <si>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</si>
  <si>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</si>
  <si>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</si>
  <si>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</si>
  <si>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</si>
  <si>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</si>
  <si>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</si>
  <si>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</si>
  <si>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</si>
  <si>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</si>
  <si>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</si>
  <si>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</si>
  <si>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530926210000000002058</t>
  </si>
  <si>
    <t>30113</t>
  </si>
  <si>
    <t>530926210000000002064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</si>
  <si>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</si>
  <si>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</si>
  <si>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</si>
  <si>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</si>
  <si>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</si>
  <si>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</si>
  <si>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</si>
  <si>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</si>
  <si>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</si>
  <si>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</si>
  <si>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</si>
  <si>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</si>
  <si>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</si>
  <si>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530926241100002333729</t>
  </si>
  <si>
    <t>公务接待费（公用经费）</t>
  </si>
  <si>
    <t>30217</t>
  </si>
  <si>
    <t>30215</t>
  </si>
  <si>
    <t>会议费</t>
  </si>
  <si>
    <t>530926210000000002063</t>
  </si>
  <si>
    <t>工会经费</t>
  </si>
  <si>
    <t>30228</t>
  </si>
  <si>
    <t>530926210000000002061</t>
  </si>
  <si>
    <t>公务用车运行维护费</t>
  </si>
  <si>
    <t>30231</t>
  </si>
  <si>
    <t>530926210000000002062</t>
  </si>
  <si>
    <t>行政人员公务交通补贴</t>
  </si>
  <si>
    <t>30239</t>
  </si>
  <si>
    <t>其他交通费用</t>
  </si>
  <si>
    <t>530926251100003814377</t>
  </si>
  <si>
    <t>残疾人就业保障金</t>
  </si>
  <si>
    <t>30299</t>
  </si>
  <si>
    <t>其他商品和服务支出</t>
  </si>
  <si>
    <t>530926210000000002059</t>
  </si>
  <si>
    <t>离退休费</t>
  </si>
  <si>
    <t>30302</t>
  </si>
  <si>
    <t>退休费</t>
  </si>
  <si>
    <t>530926231100001395936</t>
  </si>
  <si>
    <t>机关事业单位职工遗属生活补助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</si>
  <si>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</si>
  <si>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</si>
  <si>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</si>
  <si>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</si>
  <si>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</si>
  <si>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</si>
  <si>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</si>
  <si>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</si>
  <si>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</si>
  <si>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</si>
  <si>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</si>
  <si>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</si>
  <si>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</si>
  <si>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530926251100004068354</t>
  </si>
  <si>
    <t>法律援助专项经费</t>
  </si>
  <si>
    <t>530926210000000002552</t>
  </si>
  <si>
    <t>30227</t>
  </si>
  <si>
    <t>委托业务费</t>
  </si>
  <si>
    <t>公共法律服务中心经费</t>
  </si>
  <si>
    <t>530926210000000002553</t>
  </si>
  <si>
    <t>公证处工作经费</t>
  </si>
  <si>
    <t>事业发展类</t>
  </si>
  <si>
    <t>530926251100003791370</t>
  </si>
  <si>
    <t>30213</t>
  </si>
  <si>
    <t>维修（护）费</t>
  </si>
  <si>
    <t>30224</t>
  </si>
  <si>
    <t>被装购置费</t>
  </si>
  <si>
    <t>31001</t>
  </si>
  <si>
    <t>房屋建筑物购建</t>
  </si>
  <si>
    <t>普法与依法治理经费</t>
  </si>
  <si>
    <t>530926210000000002866</t>
  </si>
  <si>
    <t>青山社区工作经费</t>
  </si>
  <si>
    <t>530926251100003825450</t>
  </si>
  <si>
    <t>司法局工作经费</t>
  </si>
  <si>
    <t>530926241100002792099</t>
  </si>
  <si>
    <t>司法局工作经费资金</t>
  </si>
  <si>
    <t>530926251100004080589</t>
  </si>
  <si>
    <t>业务用房附属工程建设项目资金</t>
  </si>
  <si>
    <t>530926241100002777075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</si>
  <si>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</si>
  <si>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</si>
  <si>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</si>
  <si>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</si>
  <si>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</si>
  <si>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</si>
  <si>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</si>
  <si>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</si>
  <si>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</si>
  <si>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</si>
  <si>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</si>
  <si>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．耿马自治县公共法律服务中心实体平台建设2万元。2．孟定镇、耿马镇、勐撒镇、勐永镇、贺派乡、大兴乡、芒洪乡、勐简乡、四排山乡公共法律服务实体平台建设各1万元，合计11万元；3．全县92个村（社区）公共法律服务工作联系点建设各1000元，合计9.2万元。临沧边境经济合作区公共法律服务中心购买律师值班服务4万元。共计：24.2万元。大力加快推进覆盖城乡居民的公共法律服务体系建设。组织动员社会力量积极参与公共法律服务，努力实现公共法律服务体系组织形式的多样化和服务主体的多元化。</t>
  </si>
  <si>
    <t>产出指标</t>
  </si>
  <si>
    <t>数量指标</t>
  </si>
  <si>
    <t>公共法律服务实体平台建设数量</t>
  </si>
  <si>
    <t>=</t>
  </si>
  <si>
    <t>10</t>
  </si>
  <si>
    <t>个</t>
  </si>
  <si>
    <t>定量指标</t>
  </si>
  <si>
    <t>反映建设10个公共法律服务实体平台情况</t>
  </si>
  <si>
    <t>质量指标</t>
  </si>
  <si>
    <t>公共法律服务实体平台建设质量保障</t>
  </si>
  <si>
    <t>&lt;=</t>
  </si>
  <si>
    <t>95</t>
  </si>
  <si>
    <t>%</t>
  </si>
  <si>
    <t>定性指标</t>
  </si>
  <si>
    <t>反映公共法律服务实体平台建设质量保障情况</t>
  </si>
  <si>
    <t>时效指标</t>
  </si>
  <si>
    <t>受理案件审批及时率</t>
  </si>
  <si>
    <t>100</t>
  </si>
  <si>
    <t>符合条件的在3个工作日受理</t>
  </si>
  <si>
    <t>成本指标</t>
  </si>
  <si>
    <t>经济成本指标</t>
  </si>
  <si>
    <t>&gt;=</t>
  </si>
  <si>
    <t>反映严格控制经济成本情况</t>
  </si>
  <si>
    <t>效益指标</t>
  </si>
  <si>
    <t>社会效益</t>
  </si>
  <si>
    <t>工作环境得到改善</t>
  </si>
  <si>
    <t>有效改善</t>
  </si>
  <si>
    <t>可持续影响</t>
  </si>
  <si>
    <t>在促进社会公平正义中的作用</t>
  </si>
  <si>
    <t>有效促进</t>
  </si>
  <si>
    <t>满意度指标</t>
  </si>
  <si>
    <t>服务对象满意度</t>
  </si>
  <si>
    <t>人民群众满意度</t>
  </si>
  <si>
    <t>95%</t>
  </si>
  <si>
    <t>人民群众满意度提升</t>
  </si>
  <si>
    <t>代扣个人所得税手续费。</t>
  </si>
  <si>
    <t>保障司法局工作经费</t>
  </si>
  <si>
    <t>1个</t>
  </si>
  <si>
    <t>反映司法局工作经费支出情况</t>
  </si>
  <si>
    <t>工作经费正确使用</t>
  </si>
  <si>
    <t>反映工作经费正确使用质量情况</t>
  </si>
  <si>
    <t>资金拨付率</t>
  </si>
  <si>
    <t>90</t>
  </si>
  <si>
    <t>反映经费拨付及时率情况</t>
  </si>
  <si>
    <t>严格控制预算成本在预算范围内。</t>
  </si>
  <si>
    <t>部门正常运转</t>
  </si>
  <si>
    <t>正常运转</t>
  </si>
  <si>
    <t>年</t>
  </si>
  <si>
    <t>反映部门全年正常运转情况。</t>
  </si>
  <si>
    <t>反映人民群众的情况。</t>
  </si>
  <si>
    <t>青山社区自2017年成立并运行至今，总收治收押了1000人次，切实解决涉毒特殊人群关押难、打处难等问题，工作经费的拨付确保了各项工作正常运行，维护社会治安。1.伙食费18.08万元；2.办公经费17.47万元；3.医疗费用1万元；4、辅警工资61.2万（含2名厨师），服装经费2.25万元</t>
  </si>
  <si>
    <t>救助对象人数（人次）</t>
  </si>
  <si>
    <t>1000</t>
  </si>
  <si>
    <t>人次</t>
  </si>
  <si>
    <t>反映从成立到现在收治特殊人员1000多名情况</t>
  </si>
  <si>
    <t>解除救助对象人数</t>
  </si>
  <si>
    <t>人</t>
  </si>
  <si>
    <t>反映累计解除救助对象人数情况</t>
  </si>
  <si>
    <t>及时完成救助工作</t>
  </si>
  <si>
    <t>及时</t>
  </si>
  <si>
    <t>次/月（季、年）</t>
  </si>
  <si>
    <t>反映及时完成救助工作情况</t>
  </si>
  <si>
    <t>100万元</t>
  </si>
  <si>
    <t>元</t>
  </si>
  <si>
    <t>严格控制青山社区工作经费成本</t>
  </si>
  <si>
    <t>政策知晓率</t>
  </si>
  <si>
    <t>向特殊人员宣传党和国家法律法规及相关政策</t>
  </si>
  <si>
    <t>维护社会治安</t>
  </si>
  <si>
    <t>有效</t>
  </si>
  <si>
    <t>维护社会治安稳定</t>
  </si>
  <si>
    <t>救助对象满意度</t>
  </si>
  <si>
    <t>救助对象的满意程度。</t>
  </si>
  <si>
    <t>社会公众满意度</t>
  </si>
  <si>
    <t>按规定落实退休干部职工各项待遇，支持部门正常履职。</t>
  </si>
  <si>
    <t>退休干部人数</t>
  </si>
  <si>
    <t>32</t>
  </si>
  <si>
    <t>反映部门（单位）实际发放人员数量。</t>
  </si>
  <si>
    <t>及时拨付</t>
  </si>
  <si>
    <t>退休人员及时收到春节慰问金情况</t>
  </si>
  <si>
    <t>200</t>
  </si>
  <si>
    <t>保障退休人员春节慰问金发放情况</t>
  </si>
  <si>
    <t>部门运转</t>
  </si>
  <si>
    <t>反映部门（单位）运转情况。</t>
  </si>
  <si>
    <t>单位退休人员对春节慰问金发放的满意度</t>
  </si>
  <si>
    <t>反映部门（单位）发放人员对退休人员春节慰问金发放的满意程度。</t>
  </si>
  <si>
    <t>建设办公区绿化亮化、室外车行道路、停车场、旗台、形象大门、智能门禁及监控系统、室外给排水、室外电气等、洗手台等。</t>
  </si>
  <si>
    <t>建设形象大门</t>
  </si>
  <si>
    <t>门</t>
  </si>
  <si>
    <t>反映建设情况</t>
  </si>
  <si>
    <t>保障附属工程质量验收合格</t>
  </si>
  <si>
    <t>反映保障附属工程质量验收合格</t>
  </si>
  <si>
    <t>反映项目建设费用不得超过项目预算情况.</t>
  </si>
  <si>
    <t>改善办公环境，提高工作效率。</t>
  </si>
  <si>
    <t>反映改善办公环境，提高工作效率情况。</t>
  </si>
  <si>
    <t>为单位职工提供优质的工作环境。</t>
  </si>
  <si>
    <t>1.民事案件2025年预算6万元案件补助经费2.刑事案件2025年预算17万元案件补助经费（刑事案件全覆盖，我县没有法律援助公职律师，全部案件需社会律师办理完成）3.律师值班补助2025年预算2万元案件补助经费（需到县人民法院、县人民检察院、县公共法律服务中心、县看守所值班值班，每天每人200元。共计：25万元。扩大法律援助范围，依法受理法律援助申请，提高法律援水平。最大限度地为全县困难群众免费提供法律援助、法律咨询，维护社会和谐稳定。</t>
  </si>
  <si>
    <t>案件办理数</t>
  </si>
  <si>
    <t>件</t>
  </si>
  <si>
    <t>反映案件办理数量情况。</t>
  </si>
  <si>
    <t>1.民事案件2025年预算6万元案件补助经费2.刑事案件2025年预算17万元案件补助经费（刑事案件全覆盖，我县没有法律援助公职律师，全部案件需社会律师办理完成）3.律师值班补助2025年预算2万元案件补助经费（需到县人民法院、县人民检察院、县公共法律服务中心、县看守所值班值班，每天每人200元。共计：25万元。扩大法律援助范围，依法受理法律援助申请，提高法律援水平。最大限度的为全县困难群众免费提供法律援助、法律咨询，维护社会和谐稳定。</t>
  </si>
  <si>
    <t>拓展法律援助覆盖面率</t>
  </si>
  <si>
    <t>反映拓展法律援助覆盖面情况</t>
  </si>
  <si>
    <t>案件归档规范率</t>
  </si>
  <si>
    <t>90%</t>
  </si>
  <si>
    <t>反映案件归档规范率</t>
  </si>
  <si>
    <t>反映符合条件的在3个工作日内受理</t>
  </si>
  <si>
    <t>反映严格控制预算。</t>
  </si>
  <si>
    <t>反映补助政策的宣传效果情况。
政策知晓率=调查中补助政策知晓人数/调查总人数*100%</t>
  </si>
  <si>
    <t>维护社会稳定</t>
  </si>
  <si>
    <t>反映维护社会稳定情况</t>
  </si>
  <si>
    <t>获补对象满意度</t>
  </si>
  <si>
    <t>反映获补助受益对象的满意程度。</t>
  </si>
  <si>
    <t>1.公证员及公证员助理冬、夏季西服购买10376元。2.耿马自治县公证处2025年委托第三方移交公证档案至耿马县档案馆费用17500元；3.公证处法信办证系统远程运维服务费2500元； 4.2025年公证员职业培训费5000/每人共计10000元（在职公证员培训包括来回交通费及住宿费）公证员任职前培训费20000/每人（包括到北京培训两周来回交通费、住宿费、培训费）；5. 2025年税费：3500元（第二年会退税）；6.交云南省公证协会各类费用：5000元（包含会费、保险费、公证赔偿后备金）。7.支付县司法局新业务用房附属工程建设项目部分费用32000元。</t>
  </si>
  <si>
    <t>公证处数量</t>
  </si>
  <si>
    <t>反映公证处数量情况</t>
  </si>
  <si>
    <t>提高办理公证处质量</t>
  </si>
  <si>
    <t>反映公证处运转情况</t>
  </si>
  <si>
    <t>资金拨付及时率</t>
  </si>
  <si>
    <t>反映资金拨付及时情况</t>
  </si>
  <si>
    <t>成本指标不得超出项目预算</t>
  </si>
  <si>
    <t>树立公证行业形象，提升队伍正规化、专业化、职业化水平。</t>
  </si>
  <si>
    <t>提升</t>
  </si>
  <si>
    <t>反映树立公证行业良好形象，提升公证队伍正规化、专业化、职业化水平。</t>
  </si>
  <si>
    <t>推进我县公证行业“规范化建设”。</t>
  </si>
  <si>
    <t>推进</t>
  </si>
  <si>
    <t>反映推进我县公证行业“规范化建设”情况</t>
  </si>
  <si>
    <t>广大人民群众满意度</t>
  </si>
  <si>
    <t>反映广大人民群众满意度</t>
  </si>
  <si>
    <t>代扣个人所得税手续费。通过对司法局工作经费的正确使用，保障司法工作正常运转。</t>
  </si>
  <si>
    <t>保障单位数量</t>
  </si>
  <si>
    <t>反映保障单位数量情况</t>
  </si>
  <si>
    <t>工作经费正确使用率</t>
  </si>
  <si>
    <t>资金及时拨付率</t>
  </si>
  <si>
    <t>费用不超过项目预算</t>
  </si>
  <si>
    <t>保障部门运转</t>
  </si>
  <si>
    <t>反映保障部门正常情况</t>
  </si>
  <si>
    <t>反映人民群众的情况</t>
  </si>
  <si>
    <t>2025年度，普法经费总预算68.6万元。
1、印制《中华人民共和国宪法》、《中华人民共和国刑法》、《中华人民共和国民法典》、《中华人民共和国法律援助法》等宣传材料、法治宣传袋，经费预算5万元；2、开展“法律明白人”培训预算4万元；3、发放“法律明白人”工作津贴59.6万元（596人x1000元/年）。4.建设“法律明白人”工作室8个经费预算1.6万元（8个乡镇x2000元）。通过开展普法宣传，提高广大人民群众法律意识，推动形成办事依法、遇事找法、解决问题用法、化解矛盾靠法的良好环境。</t>
  </si>
  <si>
    <t>公开发放的宣传材料数量</t>
  </si>
  <si>
    <t>10000</t>
  </si>
  <si>
    <t>份（部、个、幅、条）</t>
  </si>
  <si>
    <t>反映制作宣传横幅、宣传册等的数量情况。</t>
  </si>
  <si>
    <t>宣传活动举办次数</t>
  </si>
  <si>
    <t>次</t>
  </si>
  <si>
    <t>反映组织宣传活动次数的情况。</t>
  </si>
  <si>
    <t>法治宣传完成率</t>
  </si>
  <si>
    <t>反映法治宣传完成情况</t>
  </si>
  <si>
    <t>法治宣传及时率</t>
  </si>
  <si>
    <t>反映法治宣传及时率</t>
  </si>
  <si>
    <t>宣传内容知晓率</t>
  </si>
  <si>
    <t>反映通过抽查方式完成，相关群体对宣传内容的知晓程度。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</si>
  <si>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</si>
  <si>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60000</t>
  </si>
  <si>
    <t>反映宣传活动参与人次情况。</t>
  </si>
  <si>
    <t>反映社会公众对宣传的满意程度。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</si>
  <si>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</si>
  <si>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</si>
  <si>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</si>
  <si>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</si>
  <si>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注：本单位没有政府性基金预算，故本表无数据。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</si>
  <si>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</si>
  <si>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</si>
  <si>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</si>
  <si>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</si>
  <si>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</si>
  <si>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</si>
  <si>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</si>
  <si>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</si>
  <si>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</si>
  <si>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</si>
  <si>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</si>
  <si>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车辆维修和保养服务</t>
  </si>
  <si>
    <t>机动车保险服务</t>
  </si>
  <si>
    <t>复印纸</t>
  </si>
  <si>
    <t>预算08表</t>
  </si>
  <si>
    <t>政府购买服务项目</t>
  </si>
  <si>
    <t>政府购买服务目录</t>
  </si>
  <si>
    <t>注：本单位没有政府购买服务预算，故本表无数据。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</si>
  <si>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</si>
  <si>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</si>
  <si>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</si>
  <si>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</si>
  <si>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</si>
  <si>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注：本单位没有县对下转移支付预算，故本表无数据。</t>
  </si>
  <si>
    <t>预算09-2表</t>
  </si>
  <si>
    <t>注：本单位没有县对下转移支付绩效预算，故本表无数据。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</si>
  <si>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</si>
  <si>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</si>
  <si>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</si>
  <si>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</si>
  <si>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</si>
  <si>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</si>
  <si>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</si>
  <si>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</si>
  <si>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</si>
  <si>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</si>
  <si>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上级补助</t>
  </si>
  <si>
    <t>注：本单位没有转移支付补助项目支出预算，故本表无数据。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</si>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</sst>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2" t="str">
        <f>"单位名称："&amp;"耿马傣族佤族自治县司法局"</f>
        <v>单位名称：耿马傣族佤族自治县司法局</v>
      </c>
      <c r="B3" s="203"/>
      <c r="C3" s="203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10030121.2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>
        <v>7644555.74</v>
      </c>
    </row>
    <row r="11" ht="18.75" customHeight="1" spans="1:4">
      <c r="A11" s="204" t="s">
        <v>14</v>
      </c>
      <c r="B11" s="23">
        <v>104022.42</v>
      </c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1524092.04</v>
      </c>
    </row>
    <row r="15" ht="18.75" customHeight="1" spans="1:4">
      <c r="A15" s="165" t="s">
        <v>22</v>
      </c>
      <c r="B15" s="23"/>
      <c r="C15" s="164" t="s">
        <v>23</v>
      </c>
      <c r="D15" s="23">
        <v>376244.96</v>
      </c>
    </row>
    <row r="16" ht="18.75" customHeight="1" spans="1:4">
      <c r="A16" s="165" t="s">
        <v>24</v>
      </c>
      <c r="B16" s="23">
        <v>104022.42</v>
      </c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589250.88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5" t="s">
        <v>43</v>
      </c>
      <c r="B33" s="168">
        <f>SUM(B7:B11)</f>
        <v>10134143.62</v>
      </c>
      <c r="C33" s="206" t="s">
        <v>44</v>
      </c>
      <c r="D33" s="168">
        <v>10134143.62</v>
      </c>
    </row>
    <row r="34" ht="18.75" customHeight="1" spans="1:4">
      <c r="A34" s="207" t="s">
        <v>45</v>
      </c>
      <c r="B34" s="23"/>
      <c r="C34" s="131" t="s">
        <v>46</v>
      </c>
      <c r="D34" s="23">
        <v>0</v>
      </c>
    </row>
    <row r="35" ht="18.75" customHeight="1" spans="1:4">
      <c r="A35" s="207" t="s">
        <v>47</v>
      </c>
      <c r="B35" s="23"/>
      <c r="C35" s="131" t="s">
        <v>47</v>
      </c>
      <c r="D35" s="23"/>
    </row>
    <row r="36" ht="18.75" customHeight="1" spans="1:4">
      <c r="A36" s="207" t="s">
        <v>48</v>
      </c>
      <c r="B36" s="23"/>
      <c r="C36" s="131" t="s">
        <v>49</v>
      </c>
      <c r="D36" s="23">
        <v>0</v>
      </c>
    </row>
    <row r="37" ht="18.75" customHeight="1" spans="1:4">
      <c r="A37" s="208" t="s">
        <v>50</v>
      </c>
      <c r="B37" s="168">
        <f t="shared" ref="B37:D37" si="0">B33+B34</f>
        <v>10134143.62</v>
      </c>
      <c r="C37" s="206" t="s">
        <v>51</v>
      </c>
      <c r="D37" s="168">
        <f t="shared" si="0"/>
        <v>10134143.62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7"/>
      <c r="P1" s="67"/>
      <c r="Q1" s="67"/>
      <c r="R1" s="67"/>
      <c r="S1" s="39" t="s">
        <v>52</v>
      </c>
    </row>
    <row r="2" ht="57.75" customHeight="1" spans="1:19">
      <c r="A2" s="127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6"/>
      <c r="P2" s="196"/>
      <c r="Q2" s="196"/>
      <c r="R2" s="196"/>
      <c r="S2" s="196"/>
    </row>
    <row r="3" ht="18.75" customHeight="1" spans="1:19">
      <c r="A3" s="42" t="str">
        <f>"单位名称："&amp;"耿马傣族佤族自治县司法局"</f>
        <v>单位名称：耿马傣族佤族自治县司法局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9" t="s">
        <v>1</v>
      </c>
    </row>
    <row r="4" ht="18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3"/>
      <c r="F4" s="183"/>
      <c r="G4" s="183"/>
      <c r="H4" s="183"/>
      <c r="I4" s="183"/>
      <c r="J4" s="197"/>
      <c r="K4" s="183"/>
      <c r="L4" s="183"/>
      <c r="M4" s="183"/>
      <c r="N4" s="198"/>
      <c r="O4" s="182" t="s">
        <v>45</v>
      </c>
      <c r="P4" s="182"/>
      <c r="Q4" s="182"/>
      <c r="R4" s="182"/>
      <c r="S4" s="201"/>
    </row>
    <row r="5" ht="18.75" customHeight="1" spans="1:19">
      <c r="A5" s="184"/>
      <c r="B5" s="185"/>
      <c r="C5" s="185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9" t="s">
        <v>62</v>
      </c>
      <c r="J5" s="199"/>
      <c r="K5" s="199"/>
      <c r="L5" s="199"/>
      <c r="M5" s="199"/>
      <c r="N5" s="189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57</v>
      </c>
      <c r="J6" s="188" t="s">
        <v>64</v>
      </c>
      <c r="K6" s="188" t="s">
        <v>65</v>
      </c>
      <c r="L6" s="188" t="s">
        <v>66</v>
      </c>
      <c r="M6" s="188" t="s">
        <v>67</v>
      </c>
      <c r="N6" s="188" t="s">
        <v>68</v>
      </c>
      <c r="O6" s="200"/>
      <c r="P6" s="200"/>
      <c r="Q6" s="200"/>
      <c r="R6" s="200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69</v>
      </c>
      <c r="B8" s="191" t="s">
        <v>70</v>
      </c>
      <c r="C8" s="23">
        <v>10134143.62</v>
      </c>
      <c r="D8" s="23">
        <v>10134143.62</v>
      </c>
      <c r="E8" s="23">
        <v>10030121.2</v>
      </c>
      <c r="F8" s="23"/>
      <c r="G8" s="23"/>
      <c r="H8" s="23"/>
      <c r="I8" s="23">
        <v>104022.42</v>
      </c>
      <c r="J8" s="23"/>
      <c r="K8" s="23"/>
      <c r="L8" s="23"/>
      <c r="M8" s="23"/>
      <c r="N8" s="23">
        <v>104022.42</v>
      </c>
      <c r="O8" s="23"/>
      <c r="P8" s="23"/>
      <c r="Q8" s="23"/>
      <c r="R8" s="23"/>
      <c r="S8" s="23"/>
    </row>
    <row r="9" ht="18.75" customHeight="1" spans="1:19">
      <c r="A9" s="97" t="s">
        <v>71</v>
      </c>
      <c r="B9" s="192" t="s">
        <v>70</v>
      </c>
      <c r="C9" s="23">
        <v>10134143.62</v>
      </c>
      <c r="D9" s="23">
        <v>10134143.62</v>
      </c>
      <c r="E9" s="23">
        <v>10030121.2</v>
      </c>
      <c r="F9" s="23"/>
      <c r="G9" s="23"/>
      <c r="H9" s="23"/>
      <c r="I9" s="23">
        <v>104022.42</v>
      </c>
      <c r="J9" s="23"/>
      <c r="K9" s="23"/>
      <c r="L9" s="23"/>
      <c r="M9" s="23"/>
      <c r="N9" s="23">
        <v>104022.42</v>
      </c>
      <c r="O9" s="23"/>
      <c r="P9" s="23"/>
      <c r="Q9" s="23"/>
      <c r="R9" s="23"/>
      <c r="S9" s="23"/>
    </row>
    <row r="10" ht="18.75" customHeight="1" spans="1:19">
      <c r="A10" s="193" t="s">
        <v>55</v>
      </c>
      <c r="B10" s="194"/>
      <c r="C10" s="23">
        <v>10134143.62</v>
      </c>
      <c r="D10" s="23">
        <v>10134143.62</v>
      </c>
      <c r="E10" s="23">
        <v>10030121.2</v>
      </c>
      <c r="F10" s="23"/>
      <c r="G10" s="23"/>
      <c r="H10" s="23"/>
      <c r="I10" s="23">
        <v>104022.42</v>
      </c>
      <c r="J10" s="23"/>
      <c r="K10" s="23"/>
      <c r="L10" s="23"/>
      <c r="M10" s="23"/>
      <c r="N10" s="23">
        <v>104022.42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I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40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"单位名称："&amp;"耿马傣族佤族自治县司法局"</f>
        <v>单位名称：耿马傣族佤族自治县司法局</v>
      </c>
      <c r="B3" s="173"/>
      <c r="C3" s="62"/>
      <c r="D3" s="30"/>
      <c r="E3" s="62"/>
      <c r="F3" s="62"/>
      <c r="G3" s="62"/>
      <c r="H3" s="30"/>
      <c r="I3" s="62"/>
      <c r="J3" s="30"/>
      <c r="K3" s="62"/>
      <c r="L3" s="62"/>
      <c r="M3" s="178"/>
      <c r="N3" s="178"/>
      <c r="O3" s="40" t="s">
        <v>1</v>
      </c>
    </row>
    <row r="4" ht="18.75" customHeight="1" spans="1:15">
      <c r="A4" s="10" t="s">
        <v>73</v>
      </c>
      <c r="B4" s="10" t="s">
        <v>74</v>
      </c>
      <c r="C4" s="10" t="s">
        <v>55</v>
      </c>
      <c r="D4" s="12" t="s">
        <v>58</v>
      </c>
      <c r="E4" s="74" t="s">
        <v>75</v>
      </c>
      <c r="F4" s="137" t="s">
        <v>76</v>
      </c>
      <c r="G4" s="10" t="s">
        <v>59</v>
      </c>
      <c r="H4" s="10" t="s">
        <v>60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57</v>
      </c>
      <c r="E5" s="92" t="s">
        <v>75</v>
      </c>
      <c r="F5" s="92" t="s">
        <v>76</v>
      </c>
      <c r="G5" s="18"/>
      <c r="H5" s="18"/>
      <c r="I5" s="18"/>
      <c r="J5" s="66" t="s">
        <v>57</v>
      </c>
      <c r="K5" s="47" t="s">
        <v>79</v>
      </c>
      <c r="L5" s="47" t="s">
        <v>80</v>
      </c>
      <c r="M5" s="47" t="s">
        <v>81</v>
      </c>
      <c r="N5" s="47" t="s">
        <v>82</v>
      </c>
      <c r="O5" s="47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1" t="s">
        <v>84</v>
      </c>
      <c r="B7" s="159" t="s">
        <v>85</v>
      </c>
      <c r="C7" s="23">
        <v>7644555.74</v>
      </c>
      <c r="D7" s="23">
        <v>7540533.32</v>
      </c>
      <c r="E7" s="23">
        <v>6434133.32</v>
      </c>
      <c r="F7" s="23">
        <v>1106400</v>
      </c>
      <c r="G7" s="23"/>
      <c r="H7" s="23"/>
      <c r="I7" s="23"/>
      <c r="J7" s="23">
        <v>104022.42</v>
      </c>
      <c r="K7" s="23"/>
      <c r="L7" s="23"/>
      <c r="M7" s="23"/>
      <c r="N7" s="23"/>
      <c r="O7" s="23">
        <v>104022.42</v>
      </c>
    </row>
    <row r="8" ht="18.75" customHeight="1" spans="1:15">
      <c r="A8" s="174" t="s">
        <v>86</v>
      </c>
      <c r="B8" s="175" t="str">
        <f>"  "&amp;"司法"</f>
        <v>  司法</v>
      </c>
      <c r="C8" s="23">
        <v>7644555.74</v>
      </c>
      <c r="D8" s="23">
        <v>7540533.32</v>
      </c>
      <c r="E8" s="23">
        <v>6434133.32</v>
      </c>
      <c r="F8" s="23">
        <v>1106400</v>
      </c>
      <c r="G8" s="23"/>
      <c r="H8" s="23"/>
      <c r="I8" s="23"/>
      <c r="J8" s="23">
        <v>104022.42</v>
      </c>
      <c r="K8" s="23"/>
      <c r="L8" s="23"/>
      <c r="M8" s="23"/>
      <c r="N8" s="23"/>
      <c r="O8" s="23">
        <v>104022.42</v>
      </c>
    </row>
    <row r="9" ht="18.75" customHeight="1" spans="1:15">
      <c r="A9" s="174" t="s">
        <v>87</v>
      </c>
      <c r="B9" s="175" t="str">
        <f>"    "&amp;"行政运行"</f>
        <v>    行政运行</v>
      </c>
      <c r="C9" s="23">
        <v>6434133.32</v>
      </c>
      <c r="D9" s="23">
        <v>6434133.32</v>
      </c>
      <c r="E9" s="23">
        <v>6434133.32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88</v>
      </c>
      <c r="B10" s="175" t="str">
        <f>"    "&amp;"基层司法业务"</f>
        <v>    基层司法业务</v>
      </c>
      <c r="C10" s="23">
        <v>40000</v>
      </c>
      <c r="D10" s="23">
        <v>40000</v>
      </c>
      <c r="E10" s="23"/>
      <c r="F10" s="23">
        <v>40000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89</v>
      </c>
      <c r="B11" s="175" t="str">
        <f>"    "&amp;"普法宣传"</f>
        <v>    普法宣传</v>
      </c>
      <c r="C11" s="23">
        <v>10000</v>
      </c>
      <c r="D11" s="23">
        <v>10000</v>
      </c>
      <c r="E11" s="23"/>
      <c r="F11" s="23">
        <v>10000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90</v>
      </c>
      <c r="B12" s="175" t="str">
        <f>"    "&amp;"公共法律服务"</f>
        <v>    公共法律服务</v>
      </c>
      <c r="C12" s="23">
        <v>150876</v>
      </c>
      <c r="D12" s="23">
        <v>50000</v>
      </c>
      <c r="E12" s="23"/>
      <c r="F12" s="23">
        <v>50000</v>
      </c>
      <c r="G12" s="23"/>
      <c r="H12" s="23"/>
      <c r="I12" s="23"/>
      <c r="J12" s="23">
        <v>100876</v>
      </c>
      <c r="K12" s="23"/>
      <c r="L12" s="23"/>
      <c r="M12" s="23"/>
      <c r="N12" s="23"/>
      <c r="O12" s="23">
        <v>100876</v>
      </c>
    </row>
    <row r="13" ht="18.75" customHeight="1" spans="1:15">
      <c r="A13" s="174" t="s">
        <v>91</v>
      </c>
      <c r="B13" s="175" t="str">
        <f>"    "&amp;"其他司法支出"</f>
        <v>    其他司法支出</v>
      </c>
      <c r="C13" s="23">
        <v>1009546.42</v>
      </c>
      <c r="D13" s="23">
        <v>1006400</v>
      </c>
      <c r="E13" s="23"/>
      <c r="F13" s="23">
        <v>1006400</v>
      </c>
      <c r="G13" s="23"/>
      <c r="H13" s="23"/>
      <c r="I13" s="23"/>
      <c r="J13" s="23">
        <v>3146.42</v>
      </c>
      <c r="K13" s="23"/>
      <c r="L13" s="23"/>
      <c r="M13" s="23"/>
      <c r="N13" s="23"/>
      <c r="O13" s="23">
        <v>3146.42</v>
      </c>
    </row>
    <row r="14" ht="18.75" customHeight="1" spans="1:15">
      <c r="A14" s="131" t="s">
        <v>92</v>
      </c>
      <c r="B14" s="159" t="s">
        <v>93</v>
      </c>
      <c r="C14" s="23">
        <v>1524092.04</v>
      </c>
      <c r="D14" s="23">
        <v>1524092.04</v>
      </c>
      <c r="E14" s="23">
        <v>1524092.04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94</v>
      </c>
      <c r="B15" s="175" t="str">
        <f>"  "&amp;"行政事业单位养老支出"</f>
        <v>  行政事业单位养老支出</v>
      </c>
      <c r="C15" s="23">
        <v>1495289.64</v>
      </c>
      <c r="D15" s="23">
        <v>1495289.64</v>
      </c>
      <c r="E15" s="23">
        <v>1495289.64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95</v>
      </c>
      <c r="B16" s="175" t="str">
        <f>"    "&amp;"行政单位离退休"</f>
        <v>    行政单位离退休</v>
      </c>
      <c r="C16" s="23">
        <v>709621.8</v>
      </c>
      <c r="D16" s="23">
        <v>709621.8</v>
      </c>
      <c r="E16" s="23">
        <v>709621.8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96</v>
      </c>
      <c r="B17" s="175" t="str">
        <f>"    "&amp;"机关事业单位基本养老保险缴费支出"</f>
        <v>    机关事业单位基本养老保险缴费支出</v>
      </c>
      <c r="C17" s="23">
        <v>785667.84</v>
      </c>
      <c r="D17" s="23">
        <v>785667.84</v>
      </c>
      <c r="E17" s="23">
        <v>785667.84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97</v>
      </c>
      <c r="B18" s="175" t="str">
        <f>"  "&amp;"抚恤"</f>
        <v>  抚恤</v>
      </c>
      <c r="C18" s="23">
        <v>28802.4</v>
      </c>
      <c r="D18" s="23">
        <v>28802.4</v>
      </c>
      <c r="E18" s="23">
        <v>28802.4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98</v>
      </c>
      <c r="B19" s="175" t="str">
        <f>"    "&amp;"死亡抚恤"</f>
        <v>    死亡抚恤</v>
      </c>
      <c r="C19" s="23">
        <v>28802.4</v>
      </c>
      <c r="D19" s="23">
        <v>28802.4</v>
      </c>
      <c r="E19" s="23">
        <v>28802.4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1" t="s">
        <v>99</v>
      </c>
      <c r="B20" s="159" t="s">
        <v>100</v>
      </c>
      <c r="C20" s="23">
        <v>376244.96</v>
      </c>
      <c r="D20" s="23">
        <v>376244.96</v>
      </c>
      <c r="E20" s="23">
        <v>376244.96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101</v>
      </c>
      <c r="B21" s="175" t="str">
        <f>"  "&amp;"行政事业单位医疗"</f>
        <v>  行政事业单位医疗</v>
      </c>
      <c r="C21" s="23">
        <v>376244.96</v>
      </c>
      <c r="D21" s="23">
        <v>376244.96</v>
      </c>
      <c r="E21" s="23">
        <v>376244.96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102</v>
      </c>
      <c r="B22" s="175" t="str">
        <f>"    "&amp;"行政单位医疗"</f>
        <v>    行政单位医疗</v>
      </c>
      <c r="C22" s="23">
        <v>232866.94</v>
      </c>
      <c r="D22" s="23">
        <v>232866.94</v>
      </c>
      <c r="E22" s="23">
        <v>232866.94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103</v>
      </c>
      <c r="B23" s="175" t="str">
        <f>"    "&amp;"事业单位医疗"</f>
        <v>    事业单位医疗</v>
      </c>
      <c r="C23" s="23">
        <v>115773.17</v>
      </c>
      <c r="D23" s="23">
        <v>115773.17</v>
      </c>
      <c r="E23" s="23">
        <v>115773.17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104</v>
      </c>
      <c r="B24" s="175" t="str">
        <f>"    "&amp;"其他行政事业单位医疗支出"</f>
        <v>    其他行政事业单位医疗支出</v>
      </c>
      <c r="C24" s="23">
        <v>27604.85</v>
      </c>
      <c r="D24" s="23">
        <v>27604.85</v>
      </c>
      <c r="E24" s="23">
        <v>27604.85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1" t="s">
        <v>105</v>
      </c>
      <c r="B25" s="159" t="s">
        <v>106</v>
      </c>
      <c r="C25" s="23">
        <v>589250.88</v>
      </c>
      <c r="D25" s="23">
        <v>589250.88</v>
      </c>
      <c r="E25" s="23">
        <v>589250.88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107</v>
      </c>
      <c r="B26" s="175" t="str">
        <f>"  "&amp;"住房改革支出"</f>
        <v>  住房改革支出</v>
      </c>
      <c r="C26" s="23">
        <v>589250.88</v>
      </c>
      <c r="D26" s="23">
        <v>589250.88</v>
      </c>
      <c r="E26" s="23">
        <v>589250.88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4" t="s">
        <v>108</v>
      </c>
      <c r="B27" s="175" t="str">
        <f>"    "&amp;"住房公积金"</f>
        <v>    住房公积金</v>
      </c>
      <c r="C27" s="23">
        <v>589250.88</v>
      </c>
      <c r="D27" s="23">
        <v>589250.88</v>
      </c>
      <c r="E27" s="23">
        <v>589250.88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6" t="s">
        <v>109</v>
      </c>
      <c r="B28" s="177" t="s">
        <v>109</v>
      </c>
      <c r="C28" s="23">
        <v>10134143.62</v>
      </c>
      <c r="D28" s="23">
        <v>10030121.2</v>
      </c>
      <c r="E28" s="23">
        <v>8923721.2</v>
      </c>
      <c r="F28" s="23">
        <v>1106400</v>
      </c>
      <c r="G28" s="23"/>
      <c r="H28" s="23"/>
      <c r="I28" s="23"/>
      <c r="J28" s="23">
        <v>104022.42</v>
      </c>
      <c r="K28" s="23"/>
      <c r="L28" s="23"/>
      <c r="M28" s="23"/>
      <c r="N28" s="23"/>
      <c r="O28" s="23">
        <v>104022.42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23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110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"单位名称："&amp;"耿马傣族佤族自治县司法局"</f>
        <v>单位名称：耿马傣族佤族自治县司法局</v>
      </c>
      <c r="B3" s="158"/>
      <c r="C3" s="15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6" t="str">
        <f>"2025"&amp;"年预算数"</f>
        <v>2025年预算数</v>
      </c>
      <c r="C5" s="31" t="s">
        <v>111</v>
      </c>
      <c r="D5" s="106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9" t="s">
        <v>112</v>
      </c>
      <c r="B7" s="23">
        <v>10030121.2</v>
      </c>
      <c r="C7" s="22" t="s">
        <v>113</v>
      </c>
      <c r="D7" s="23">
        <v>10030121.2</v>
      </c>
    </row>
    <row r="8" ht="18.75" customHeight="1" spans="1:4">
      <c r="A8" s="160" t="s">
        <v>114</v>
      </c>
      <c r="B8" s="23">
        <v>10030121.2</v>
      </c>
      <c r="C8" s="22" t="s">
        <v>115</v>
      </c>
      <c r="D8" s="23"/>
    </row>
    <row r="9" ht="18.75" customHeight="1" spans="1:4">
      <c r="A9" s="160" t="s">
        <v>116</v>
      </c>
      <c r="B9" s="23"/>
      <c r="C9" s="22" t="s">
        <v>117</v>
      </c>
      <c r="D9" s="23"/>
    </row>
    <row r="10" ht="18.75" customHeight="1" spans="1:4">
      <c r="A10" s="160" t="s">
        <v>118</v>
      </c>
      <c r="B10" s="23"/>
      <c r="C10" s="22" t="s">
        <v>119</v>
      </c>
      <c r="D10" s="23"/>
    </row>
    <row r="11" ht="18.75" customHeight="1" spans="1:4">
      <c r="A11" s="161" t="s">
        <v>120</v>
      </c>
      <c r="B11" s="23"/>
      <c r="C11" s="162" t="s">
        <v>121</v>
      </c>
      <c r="D11" s="23">
        <v>7540533.32</v>
      </c>
    </row>
    <row r="12" ht="18.75" customHeight="1" spans="1:4">
      <c r="A12" s="163" t="s">
        <v>114</v>
      </c>
      <c r="B12" s="23"/>
      <c r="C12" s="164" t="s">
        <v>122</v>
      </c>
      <c r="D12" s="23"/>
    </row>
    <row r="13" ht="18.75" customHeight="1" spans="1:4">
      <c r="A13" s="163" t="s">
        <v>116</v>
      </c>
      <c r="B13" s="23"/>
      <c r="C13" s="164" t="s">
        <v>123</v>
      </c>
      <c r="D13" s="23"/>
    </row>
    <row r="14" ht="18.75" customHeight="1" spans="1:4">
      <c r="A14" s="163" t="s">
        <v>118</v>
      </c>
      <c r="B14" s="23"/>
      <c r="C14" s="164" t="s">
        <v>124</v>
      </c>
      <c r="D14" s="23"/>
    </row>
    <row r="15" ht="18.75" customHeight="1" spans="1:4">
      <c r="A15" s="163" t="s">
        <v>26</v>
      </c>
      <c r="B15" s="23"/>
      <c r="C15" s="164" t="s">
        <v>125</v>
      </c>
      <c r="D15" s="23">
        <v>1524092.04</v>
      </c>
    </row>
    <row r="16" ht="18.75" customHeight="1" spans="1:4">
      <c r="A16" s="163" t="s">
        <v>26</v>
      </c>
      <c r="B16" s="23" t="s">
        <v>26</v>
      </c>
      <c r="C16" s="164" t="s">
        <v>126</v>
      </c>
      <c r="D16" s="23">
        <v>376244.96</v>
      </c>
    </row>
    <row r="17" ht="18.75" customHeight="1" spans="1:4">
      <c r="A17" s="165" t="s">
        <v>26</v>
      </c>
      <c r="B17" s="23" t="s">
        <v>26</v>
      </c>
      <c r="C17" s="164" t="s">
        <v>127</v>
      </c>
      <c r="D17" s="23"/>
    </row>
    <row r="18" ht="18.75" customHeight="1" spans="1:4">
      <c r="A18" s="165" t="s">
        <v>26</v>
      </c>
      <c r="B18" s="23" t="s">
        <v>26</v>
      </c>
      <c r="C18" s="164" t="s">
        <v>128</v>
      </c>
      <c r="D18" s="23"/>
    </row>
    <row r="19" ht="18.75" customHeight="1" spans="1:4">
      <c r="A19" s="166" t="s">
        <v>26</v>
      </c>
      <c r="B19" s="23" t="s">
        <v>26</v>
      </c>
      <c r="C19" s="164" t="s">
        <v>129</v>
      </c>
      <c r="D19" s="23"/>
    </row>
    <row r="20" ht="18.75" customHeight="1" spans="1:4">
      <c r="A20" s="166" t="s">
        <v>26</v>
      </c>
      <c r="B20" s="23" t="s">
        <v>26</v>
      </c>
      <c r="C20" s="164" t="s">
        <v>130</v>
      </c>
      <c r="D20" s="23"/>
    </row>
    <row r="21" ht="18.75" customHeight="1" spans="1:4">
      <c r="A21" s="166" t="s">
        <v>26</v>
      </c>
      <c r="B21" s="23" t="s">
        <v>26</v>
      </c>
      <c r="C21" s="164" t="s">
        <v>131</v>
      </c>
      <c r="D21" s="23"/>
    </row>
    <row r="22" ht="18.75" customHeight="1" spans="1:4">
      <c r="A22" s="166" t="s">
        <v>26</v>
      </c>
      <c r="B22" s="23" t="s">
        <v>26</v>
      </c>
      <c r="C22" s="164" t="s">
        <v>132</v>
      </c>
      <c r="D22" s="23"/>
    </row>
    <row r="23" ht="18.75" customHeight="1" spans="1:4">
      <c r="A23" s="166" t="s">
        <v>26</v>
      </c>
      <c r="B23" s="23" t="s">
        <v>26</v>
      </c>
      <c r="C23" s="164" t="s">
        <v>133</v>
      </c>
      <c r="D23" s="23"/>
    </row>
    <row r="24" ht="18.75" customHeight="1" spans="1:4">
      <c r="A24" s="166" t="s">
        <v>26</v>
      </c>
      <c r="B24" s="23" t="s">
        <v>26</v>
      </c>
      <c r="C24" s="164" t="s">
        <v>134</v>
      </c>
      <c r="D24" s="23"/>
    </row>
    <row r="25" ht="18.75" customHeight="1" spans="1:4">
      <c r="A25" s="166" t="s">
        <v>26</v>
      </c>
      <c r="B25" s="23" t="s">
        <v>26</v>
      </c>
      <c r="C25" s="164" t="s">
        <v>135</v>
      </c>
      <c r="D25" s="23"/>
    </row>
    <row r="26" ht="18.75" customHeight="1" spans="1:4">
      <c r="A26" s="166" t="s">
        <v>26</v>
      </c>
      <c r="B26" s="23" t="s">
        <v>26</v>
      </c>
      <c r="C26" s="164" t="s">
        <v>136</v>
      </c>
      <c r="D26" s="23">
        <v>589250.88</v>
      </c>
    </row>
    <row r="27" ht="18.75" customHeight="1" spans="1:4">
      <c r="A27" s="166" t="s">
        <v>26</v>
      </c>
      <c r="B27" s="23" t="s">
        <v>26</v>
      </c>
      <c r="C27" s="164" t="s">
        <v>137</v>
      </c>
      <c r="D27" s="23"/>
    </row>
    <row r="28" ht="18.75" customHeight="1" spans="1:4">
      <c r="A28" s="166" t="s">
        <v>26</v>
      </c>
      <c r="B28" s="23" t="s">
        <v>26</v>
      </c>
      <c r="C28" s="164" t="s">
        <v>138</v>
      </c>
      <c r="D28" s="23"/>
    </row>
    <row r="29" ht="18.75" customHeight="1" spans="1:4">
      <c r="A29" s="166" t="s">
        <v>26</v>
      </c>
      <c r="B29" s="23" t="s">
        <v>26</v>
      </c>
      <c r="C29" s="164" t="s">
        <v>139</v>
      </c>
      <c r="D29" s="23"/>
    </row>
    <row r="30" ht="18.75" customHeight="1" spans="1:4">
      <c r="A30" s="166" t="s">
        <v>26</v>
      </c>
      <c r="B30" s="23" t="s">
        <v>26</v>
      </c>
      <c r="C30" s="164" t="s">
        <v>140</v>
      </c>
      <c r="D30" s="23"/>
    </row>
    <row r="31" ht="18.75" customHeight="1" spans="1:4">
      <c r="A31" s="167" t="s">
        <v>26</v>
      </c>
      <c r="B31" s="23" t="s">
        <v>26</v>
      </c>
      <c r="C31" s="164" t="s">
        <v>141</v>
      </c>
      <c r="D31" s="23"/>
    </row>
    <row r="32" ht="18.75" customHeight="1" spans="1:4">
      <c r="A32" s="167" t="s">
        <v>26</v>
      </c>
      <c r="B32" s="23" t="s">
        <v>26</v>
      </c>
      <c r="C32" s="164" t="s">
        <v>142</v>
      </c>
      <c r="D32" s="23"/>
    </row>
    <row r="33" ht="18.75" customHeight="1" spans="1:4">
      <c r="A33" s="167" t="s">
        <v>26</v>
      </c>
      <c r="B33" s="23" t="s">
        <v>26</v>
      </c>
      <c r="C33" s="164" t="s">
        <v>143</v>
      </c>
      <c r="D33" s="23"/>
    </row>
    <row r="34" ht="18.75" customHeight="1" spans="1:4">
      <c r="A34" s="167" t="s">
        <v>26</v>
      </c>
      <c r="B34" s="23" t="s">
        <v>26</v>
      </c>
      <c r="C34" s="164" t="s">
        <v>144</v>
      </c>
      <c r="D34" s="23"/>
    </row>
    <row r="35" ht="18.75" customHeight="1" spans="1:4">
      <c r="A35" s="55" t="s">
        <v>145</v>
      </c>
      <c r="B35" s="168">
        <v>10030121.2</v>
      </c>
      <c r="C35" s="169" t="s">
        <v>51</v>
      </c>
      <c r="D35" s="168">
        <v>10030121.2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7"/>
      <c r="G1" s="40" t="s">
        <v>146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"单位名称："&amp;"耿马傣族佤族自治县司法局"</f>
        <v>单位名称：耿马傣族佤族自治县司法局</v>
      </c>
      <c r="B3" s="29"/>
      <c r="C3" s="30"/>
      <c r="D3" s="30"/>
      <c r="E3" s="30"/>
      <c r="F3" s="101"/>
      <c r="G3" s="40" t="s">
        <v>1</v>
      </c>
    </row>
    <row r="4" ht="20.25" customHeight="1" spans="1:7">
      <c r="A4" s="151" t="s">
        <v>147</v>
      </c>
      <c r="B4" s="152"/>
      <c r="C4" s="106" t="s">
        <v>55</v>
      </c>
      <c r="D4" s="129" t="s">
        <v>75</v>
      </c>
      <c r="E4" s="13"/>
      <c r="F4" s="14"/>
      <c r="G4" s="122" t="s">
        <v>76</v>
      </c>
    </row>
    <row r="5" ht="20.25" customHeight="1" spans="1:7">
      <c r="A5" s="153" t="s">
        <v>73</v>
      </c>
      <c r="B5" s="153" t="s">
        <v>74</v>
      </c>
      <c r="C5" s="33"/>
      <c r="D5" s="66" t="s">
        <v>57</v>
      </c>
      <c r="E5" s="66" t="s">
        <v>148</v>
      </c>
      <c r="F5" s="66" t="s">
        <v>149</v>
      </c>
      <c r="G5" s="94"/>
    </row>
    <row r="6" ht="19.5" customHeight="1" spans="1:7">
      <c r="A6" s="153" t="s">
        <v>150</v>
      </c>
      <c r="B6" s="153" t="s">
        <v>151</v>
      </c>
      <c r="C6" s="153" t="s">
        <v>152</v>
      </c>
      <c r="D6" s="66">
        <v>4</v>
      </c>
      <c r="E6" s="154" t="s">
        <v>153</v>
      </c>
      <c r="F6" s="154" t="s">
        <v>154</v>
      </c>
      <c r="G6" s="153" t="s">
        <v>155</v>
      </c>
    </row>
    <row r="7" ht="18" customHeight="1" spans="1:7">
      <c r="A7" s="34" t="s">
        <v>84</v>
      </c>
      <c r="B7" s="34" t="s">
        <v>85</v>
      </c>
      <c r="C7" s="23">
        <v>7540533.32</v>
      </c>
      <c r="D7" s="23">
        <v>6434133.32</v>
      </c>
      <c r="E7" s="23">
        <v>5824167</v>
      </c>
      <c r="F7" s="23">
        <v>609966.32</v>
      </c>
      <c r="G7" s="23">
        <v>1106400</v>
      </c>
    </row>
    <row r="8" ht="18" customHeight="1" spans="1:7">
      <c r="A8" s="117" t="s">
        <v>86</v>
      </c>
      <c r="B8" s="117" t="s">
        <v>156</v>
      </c>
      <c r="C8" s="23">
        <v>7540533.32</v>
      </c>
      <c r="D8" s="23">
        <v>6434133.32</v>
      </c>
      <c r="E8" s="23">
        <v>5824167</v>
      </c>
      <c r="F8" s="23">
        <v>609966.32</v>
      </c>
      <c r="G8" s="23">
        <v>1106400</v>
      </c>
    </row>
    <row r="9" ht="18" customHeight="1" spans="1:7">
      <c r="A9" s="118" t="s">
        <v>87</v>
      </c>
      <c r="B9" s="118" t="s">
        <v>157</v>
      </c>
      <c r="C9" s="23">
        <v>6434133.32</v>
      </c>
      <c r="D9" s="23">
        <v>6434133.32</v>
      </c>
      <c r="E9" s="23">
        <v>5824167</v>
      </c>
      <c r="F9" s="23">
        <v>609966.32</v>
      </c>
      <c r="G9" s="23"/>
    </row>
    <row r="10" ht="18" customHeight="1" spans="1:7">
      <c r="A10" s="118" t="s">
        <v>88</v>
      </c>
      <c r="B10" s="118" t="s">
        <v>158</v>
      </c>
      <c r="C10" s="23">
        <v>40000</v>
      </c>
      <c r="D10" s="23"/>
      <c r="E10" s="23"/>
      <c r="F10" s="23"/>
      <c r="G10" s="23">
        <v>40000</v>
      </c>
    </row>
    <row r="11" ht="18" customHeight="1" spans="1:7">
      <c r="A11" s="118" t="s">
        <v>89</v>
      </c>
      <c r="B11" s="118" t="s">
        <v>159</v>
      </c>
      <c r="C11" s="23">
        <v>10000</v>
      </c>
      <c r="D11" s="23"/>
      <c r="E11" s="23"/>
      <c r="F11" s="23"/>
      <c r="G11" s="23">
        <v>10000</v>
      </c>
    </row>
    <row r="12" ht="18" customHeight="1" spans="1:7">
      <c r="A12" s="118" t="s">
        <v>90</v>
      </c>
      <c r="B12" s="118" t="s">
        <v>160</v>
      </c>
      <c r="C12" s="23">
        <v>50000</v>
      </c>
      <c r="D12" s="23"/>
      <c r="E12" s="23"/>
      <c r="F12" s="23"/>
      <c r="G12" s="23">
        <v>50000</v>
      </c>
    </row>
    <row r="13" ht="18" customHeight="1" spans="1:7">
      <c r="A13" s="118" t="s">
        <v>91</v>
      </c>
      <c r="B13" s="118" t="s">
        <v>161</v>
      </c>
      <c r="C13" s="23">
        <v>1006400</v>
      </c>
      <c r="D13" s="23"/>
      <c r="E13" s="23"/>
      <c r="F13" s="23"/>
      <c r="G13" s="23">
        <v>1006400</v>
      </c>
    </row>
    <row r="14" ht="18" customHeight="1" spans="1:7">
      <c r="A14" s="34" t="s">
        <v>92</v>
      </c>
      <c r="B14" s="34" t="s">
        <v>93</v>
      </c>
      <c r="C14" s="23">
        <v>1524092.04</v>
      </c>
      <c r="D14" s="23">
        <v>1524092.04</v>
      </c>
      <c r="E14" s="23">
        <v>1524092.04</v>
      </c>
      <c r="F14" s="23"/>
      <c r="G14" s="23"/>
    </row>
    <row r="15" ht="18" customHeight="1" spans="1:7">
      <c r="A15" s="117" t="s">
        <v>94</v>
      </c>
      <c r="B15" s="117" t="s">
        <v>162</v>
      </c>
      <c r="C15" s="23">
        <v>1495289.64</v>
      </c>
      <c r="D15" s="23">
        <v>1495289.64</v>
      </c>
      <c r="E15" s="23">
        <v>1495289.64</v>
      </c>
      <c r="F15" s="23"/>
      <c r="G15" s="23"/>
    </row>
    <row r="16" ht="18" customHeight="1" spans="1:7">
      <c r="A16" s="118" t="s">
        <v>95</v>
      </c>
      <c r="B16" s="118" t="s">
        <v>163</v>
      </c>
      <c r="C16" s="23">
        <v>709621.8</v>
      </c>
      <c r="D16" s="23">
        <v>709621.8</v>
      </c>
      <c r="E16" s="23">
        <v>709621.8</v>
      </c>
      <c r="F16" s="23"/>
      <c r="G16" s="23"/>
    </row>
    <row r="17" ht="18" customHeight="1" spans="1:7">
      <c r="A17" s="118" t="s">
        <v>96</v>
      </c>
      <c r="B17" s="118" t="s">
        <v>164</v>
      </c>
      <c r="C17" s="23">
        <v>785667.84</v>
      </c>
      <c r="D17" s="23">
        <v>785667.84</v>
      </c>
      <c r="E17" s="23">
        <v>785667.84</v>
      </c>
      <c r="F17" s="23"/>
      <c r="G17" s="23"/>
    </row>
    <row r="18" ht="18" customHeight="1" spans="1:7">
      <c r="A18" s="117" t="s">
        <v>97</v>
      </c>
      <c r="B18" s="117" t="s">
        <v>165</v>
      </c>
      <c r="C18" s="23">
        <v>28802.4</v>
      </c>
      <c r="D18" s="23">
        <v>28802.4</v>
      </c>
      <c r="E18" s="23">
        <v>28802.4</v>
      </c>
      <c r="F18" s="23"/>
      <c r="G18" s="23"/>
    </row>
    <row r="19" ht="18" customHeight="1" spans="1:7">
      <c r="A19" s="118" t="s">
        <v>98</v>
      </c>
      <c r="B19" s="118" t="s">
        <v>166</v>
      </c>
      <c r="C19" s="23">
        <v>28802.4</v>
      </c>
      <c r="D19" s="23">
        <v>28802.4</v>
      </c>
      <c r="E19" s="23">
        <v>28802.4</v>
      </c>
      <c r="F19" s="23"/>
      <c r="G19" s="23"/>
    </row>
    <row r="20" ht="18" customHeight="1" spans="1:7">
      <c r="A20" s="34" t="s">
        <v>99</v>
      </c>
      <c r="B20" s="34" t="s">
        <v>100</v>
      </c>
      <c r="C20" s="23">
        <v>376244.96</v>
      </c>
      <c r="D20" s="23">
        <v>376244.96</v>
      </c>
      <c r="E20" s="23">
        <v>376244.96</v>
      </c>
      <c r="F20" s="23"/>
      <c r="G20" s="23"/>
    </row>
    <row r="21" ht="18" customHeight="1" spans="1:7">
      <c r="A21" s="117" t="s">
        <v>101</v>
      </c>
      <c r="B21" s="117" t="s">
        <v>167</v>
      </c>
      <c r="C21" s="23">
        <v>376244.96</v>
      </c>
      <c r="D21" s="23">
        <v>376244.96</v>
      </c>
      <c r="E21" s="23">
        <v>376244.96</v>
      </c>
      <c r="F21" s="23"/>
      <c r="G21" s="23"/>
    </row>
    <row r="22" ht="18" customHeight="1" spans="1:7">
      <c r="A22" s="118" t="s">
        <v>102</v>
      </c>
      <c r="B22" s="118" t="s">
        <v>168</v>
      </c>
      <c r="C22" s="23">
        <v>232866.94</v>
      </c>
      <c r="D22" s="23">
        <v>232866.94</v>
      </c>
      <c r="E22" s="23">
        <v>232866.94</v>
      </c>
      <c r="F22" s="23"/>
      <c r="G22" s="23"/>
    </row>
    <row r="23" ht="18" customHeight="1" spans="1:7">
      <c r="A23" s="118" t="s">
        <v>103</v>
      </c>
      <c r="B23" s="118" t="s">
        <v>169</v>
      </c>
      <c r="C23" s="23">
        <v>115773.17</v>
      </c>
      <c r="D23" s="23">
        <v>115773.17</v>
      </c>
      <c r="E23" s="23">
        <v>115773.17</v>
      </c>
      <c r="F23" s="23"/>
      <c r="G23" s="23"/>
    </row>
    <row r="24" ht="18" customHeight="1" spans="1:7">
      <c r="A24" s="118" t="s">
        <v>104</v>
      </c>
      <c r="B24" s="118" t="s">
        <v>170</v>
      </c>
      <c r="C24" s="23">
        <v>27604.85</v>
      </c>
      <c r="D24" s="23">
        <v>27604.85</v>
      </c>
      <c r="E24" s="23">
        <v>27604.85</v>
      </c>
      <c r="F24" s="23"/>
      <c r="G24" s="23"/>
    </row>
    <row r="25" ht="18" customHeight="1" spans="1:7">
      <c r="A25" s="34" t="s">
        <v>105</v>
      </c>
      <c r="B25" s="34" t="s">
        <v>106</v>
      </c>
      <c r="C25" s="23">
        <v>589250.88</v>
      </c>
      <c r="D25" s="23">
        <v>589250.88</v>
      </c>
      <c r="E25" s="23">
        <v>589250.88</v>
      </c>
      <c r="F25" s="23"/>
      <c r="G25" s="23"/>
    </row>
    <row r="26" ht="18" customHeight="1" spans="1:7">
      <c r="A26" s="117" t="s">
        <v>107</v>
      </c>
      <c r="B26" s="117" t="s">
        <v>171</v>
      </c>
      <c r="C26" s="23">
        <v>589250.88</v>
      </c>
      <c r="D26" s="23">
        <v>589250.88</v>
      </c>
      <c r="E26" s="23">
        <v>589250.88</v>
      </c>
      <c r="F26" s="23"/>
      <c r="G26" s="23"/>
    </row>
    <row r="27" ht="18" customHeight="1" spans="1:7">
      <c r="A27" s="118" t="s">
        <v>108</v>
      </c>
      <c r="B27" s="118" t="s">
        <v>172</v>
      </c>
      <c r="C27" s="23">
        <v>589250.88</v>
      </c>
      <c r="D27" s="23">
        <v>589250.88</v>
      </c>
      <c r="E27" s="23">
        <v>589250.88</v>
      </c>
      <c r="F27" s="23"/>
      <c r="G27" s="23"/>
    </row>
    <row r="28" ht="18" customHeight="1" spans="1:7">
      <c r="A28" s="155" t="s">
        <v>109</v>
      </c>
      <c r="B28" s="156" t="s">
        <v>109</v>
      </c>
      <c r="C28" s="23">
        <v>10030121.2</v>
      </c>
      <c r="D28" s="23">
        <v>8923721.2</v>
      </c>
      <c r="E28" s="23">
        <v>8313754.88</v>
      </c>
      <c r="F28" s="23">
        <v>609966.32</v>
      </c>
      <c r="G28" s="23">
        <v>1106400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9" right="0.39" top="0.58" bottom="0.58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2"/>
      <c r="G1" s="87" t="s">
        <v>173</v>
      </c>
    </row>
    <row r="2" ht="39" customHeight="1" spans="1:7">
      <c r="A2" s="127" t="str">
        <f>"2025"&amp;"年一般公共预算“三公”经费支出预算表"</f>
        <v>2025年一般公共预算“三公”经费支出预算表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"单位名称："&amp;"耿马傣族佤族自治县司法局"</f>
        <v>单位名称：耿马傣族佤族自治县司法局</v>
      </c>
      <c r="B3" s="139"/>
      <c r="C3" s="140"/>
      <c r="D3" s="62"/>
      <c r="E3" s="30"/>
      <c r="G3" s="87" t="s">
        <v>174</v>
      </c>
    </row>
    <row r="4" ht="18.75" customHeight="1" spans="1:7">
      <c r="A4" s="10" t="s">
        <v>175</v>
      </c>
      <c r="B4" s="10" t="s">
        <v>176</v>
      </c>
      <c r="C4" s="31" t="s">
        <v>177</v>
      </c>
      <c r="D4" s="12" t="s">
        <v>178</v>
      </c>
      <c r="E4" s="13"/>
      <c r="F4" s="14"/>
      <c r="G4" s="31" t="s">
        <v>179</v>
      </c>
    </row>
    <row r="5" ht="18.75" customHeight="1" spans="1:7">
      <c r="A5" s="17"/>
      <c r="B5" s="141"/>
      <c r="C5" s="33"/>
      <c r="D5" s="66" t="s">
        <v>57</v>
      </c>
      <c r="E5" s="66" t="s">
        <v>180</v>
      </c>
      <c r="F5" s="66" t="s">
        <v>181</v>
      </c>
      <c r="G5" s="33"/>
    </row>
    <row r="6" ht="18.75" customHeight="1" spans="1:7">
      <c r="A6" s="142" t="s">
        <v>55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55</v>
      </c>
      <c r="B7" s="146">
        <v>99000</v>
      </c>
      <c r="C7" s="146"/>
      <c r="D7" s="146">
        <v>80000</v>
      </c>
      <c r="E7" s="146"/>
      <c r="F7" s="146">
        <v>80000</v>
      </c>
      <c r="G7" s="146">
        <v>19000</v>
      </c>
    </row>
    <row r="8" ht="18.75" customHeight="1" spans="1:7">
      <c r="A8" s="147" t="s">
        <v>182</v>
      </c>
      <c r="B8" s="146">
        <v>39000</v>
      </c>
      <c r="C8" s="146"/>
      <c r="D8" s="146">
        <v>20000</v>
      </c>
      <c r="E8" s="146"/>
      <c r="F8" s="146">
        <v>20000</v>
      </c>
      <c r="G8" s="146">
        <v>19000</v>
      </c>
    </row>
    <row r="9" ht="18.75" customHeight="1" spans="1:7">
      <c r="A9" s="147" t="s">
        <v>183</v>
      </c>
      <c r="B9" s="146">
        <v>60000</v>
      </c>
      <c r="C9" s="146"/>
      <c r="D9" s="146">
        <v>60000</v>
      </c>
      <c r="E9" s="146"/>
      <c r="F9" s="146">
        <v>60000</v>
      </c>
      <c r="G9" s="146"/>
    </row>
    <row r="10" ht="18.75" customHeight="1" spans="1:7">
      <c r="A10" s="147" t="s">
        <v>184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185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topLeftCell="B12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7"/>
      <c r="I1" s="67"/>
      <c r="J1" s="67"/>
      <c r="K1" s="67"/>
      <c r="L1" s="67"/>
      <c r="M1" s="67"/>
      <c r="N1" s="30"/>
      <c r="O1" s="30"/>
      <c r="P1" s="30"/>
      <c r="Q1" s="67"/>
      <c r="U1" s="125"/>
      <c r="W1" s="39" t="s">
        <v>186</v>
      </c>
    </row>
    <row r="2" ht="39.75" customHeight="1" spans="1:23">
      <c r="A2" s="127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"单位名称："&amp;"耿马傣族佤族自治县司法局"</f>
        <v>单位名称：耿马傣族佤族自治县司法局</v>
      </c>
      <c r="B3" s="128"/>
      <c r="C3" s="128"/>
      <c r="D3" s="128"/>
      <c r="E3" s="128"/>
      <c r="F3" s="128"/>
      <c r="G3" s="128"/>
      <c r="H3" s="71"/>
      <c r="I3" s="71"/>
      <c r="J3" s="71"/>
      <c r="K3" s="71"/>
      <c r="L3" s="71"/>
      <c r="M3" s="71"/>
      <c r="N3" s="93"/>
      <c r="O3" s="93"/>
      <c r="P3" s="93"/>
      <c r="Q3" s="71"/>
      <c r="U3" s="125"/>
      <c r="W3" s="39" t="s">
        <v>174</v>
      </c>
    </row>
    <row r="4" ht="18" customHeight="1" spans="1:23">
      <c r="A4" s="10" t="s">
        <v>187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  <c r="G4" s="10" t="s">
        <v>193</v>
      </c>
      <c r="H4" s="129" t="s">
        <v>194</v>
      </c>
      <c r="I4" s="64" t="s">
        <v>194</v>
      </c>
      <c r="J4" s="64"/>
      <c r="K4" s="64"/>
      <c r="L4" s="64"/>
      <c r="M4" s="64"/>
      <c r="N4" s="13"/>
      <c r="O4" s="13"/>
      <c r="P4" s="13"/>
      <c r="Q4" s="74" t="s">
        <v>61</v>
      </c>
      <c r="R4" s="64" t="s">
        <v>78</v>
      </c>
      <c r="S4" s="64"/>
      <c r="T4" s="64"/>
      <c r="U4" s="64"/>
      <c r="V4" s="64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6" t="s">
        <v>195</v>
      </c>
      <c r="I5" s="129" t="s">
        <v>58</v>
      </c>
      <c r="J5" s="64"/>
      <c r="K5" s="64"/>
      <c r="L5" s="64"/>
      <c r="M5" s="135"/>
      <c r="N5" s="12" t="s">
        <v>196</v>
      </c>
      <c r="O5" s="13"/>
      <c r="P5" s="14"/>
      <c r="Q5" s="10" t="s">
        <v>61</v>
      </c>
      <c r="R5" s="129" t="s">
        <v>78</v>
      </c>
      <c r="S5" s="74" t="s">
        <v>64</v>
      </c>
      <c r="T5" s="64" t="s">
        <v>78</v>
      </c>
      <c r="U5" s="74" t="s">
        <v>66</v>
      </c>
      <c r="V5" s="74" t="s">
        <v>67</v>
      </c>
      <c r="W5" s="137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197</v>
      </c>
      <c r="J6" s="10" t="s">
        <v>198</v>
      </c>
      <c r="K6" s="10" t="s">
        <v>199</v>
      </c>
      <c r="L6" s="10" t="s">
        <v>200</v>
      </c>
      <c r="M6" s="10" t="s">
        <v>201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202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203</v>
      </c>
      <c r="K7" s="17" t="s">
        <v>199</v>
      </c>
      <c r="L7" s="17" t="s">
        <v>200</v>
      </c>
      <c r="M7" s="17" t="s">
        <v>201</v>
      </c>
      <c r="N7" s="17" t="s">
        <v>199</v>
      </c>
      <c r="O7" s="17" t="s">
        <v>200</v>
      </c>
      <c r="P7" s="17" t="s">
        <v>201</v>
      </c>
      <c r="Q7" s="17" t="s">
        <v>61</v>
      </c>
      <c r="R7" s="17" t="s">
        <v>57</v>
      </c>
      <c r="S7" s="17" t="s">
        <v>64</v>
      </c>
      <c r="T7" s="17" t="s">
        <v>202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70</v>
      </c>
      <c r="B9" s="131"/>
      <c r="C9" s="131"/>
      <c r="D9" s="131"/>
      <c r="E9" s="131"/>
      <c r="F9" s="131"/>
      <c r="G9" s="131"/>
      <c r="H9" s="23">
        <v>8923721.2</v>
      </c>
      <c r="I9" s="23">
        <v>8923721.2</v>
      </c>
      <c r="J9" s="23"/>
      <c r="K9" s="23"/>
      <c r="L9" s="23">
        <v>8923721.2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70</v>
      </c>
      <c r="B10" s="21"/>
      <c r="C10" s="21"/>
      <c r="D10" s="21"/>
      <c r="E10" s="21"/>
      <c r="F10" s="21"/>
      <c r="G10" s="21"/>
      <c r="H10" s="23">
        <v>8923721.2</v>
      </c>
      <c r="I10" s="23">
        <v>8923721.2</v>
      </c>
      <c r="J10" s="23"/>
      <c r="K10" s="23"/>
      <c r="L10" s="23">
        <v>8923721.2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 t="s">
        <v>70</v>
      </c>
      <c r="B11" s="21" t="s">
        <v>204</v>
      </c>
      <c r="C11" s="21" t="s">
        <v>205</v>
      </c>
      <c r="D11" s="21" t="s">
        <v>87</v>
      </c>
      <c r="E11" s="21" t="s">
        <v>157</v>
      </c>
      <c r="F11" s="21" t="s">
        <v>206</v>
      </c>
      <c r="G11" s="21" t="s">
        <v>207</v>
      </c>
      <c r="H11" s="23">
        <v>1143168</v>
      </c>
      <c r="I11" s="23">
        <v>1143168</v>
      </c>
      <c r="J11" s="23"/>
      <c r="K11" s="23"/>
      <c r="L11" s="23">
        <v>1143168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 t="s">
        <v>70</v>
      </c>
      <c r="B12" s="21" t="s">
        <v>208</v>
      </c>
      <c r="C12" s="21" t="s">
        <v>209</v>
      </c>
      <c r="D12" s="21" t="s">
        <v>87</v>
      </c>
      <c r="E12" s="21" t="s">
        <v>157</v>
      </c>
      <c r="F12" s="21" t="s">
        <v>206</v>
      </c>
      <c r="G12" s="21" t="s">
        <v>207</v>
      </c>
      <c r="H12" s="23">
        <v>719076</v>
      </c>
      <c r="I12" s="23">
        <v>719076</v>
      </c>
      <c r="J12" s="23"/>
      <c r="K12" s="23"/>
      <c r="L12" s="23">
        <v>719076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 t="s">
        <v>70</v>
      </c>
      <c r="B13" s="21" t="s">
        <v>204</v>
      </c>
      <c r="C13" s="21" t="s">
        <v>205</v>
      </c>
      <c r="D13" s="21" t="s">
        <v>87</v>
      </c>
      <c r="E13" s="21" t="s">
        <v>157</v>
      </c>
      <c r="F13" s="21" t="s">
        <v>210</v>
      </c>
      <c r="G13" s="21" t="s">
        <v>211</v>
      </c>
      <c r="H13" s="23">
        <v>300000</v>
      </c>
      <c r="I13" s="23">
        <v>300000</v>
      </c>
      <c r="J13" s="23"/>
      <c r="K13" s="23"/>
      <c r="L13" s="23">
        <v>300000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 t="s">
        <v>70</v>
      </c>
      <c r="B14" s="21" t="s">
        <v>212</v>
      </c>
      <c r="C14" s="21" t="s">
        <v>213</v>
      </c>
      <c r="D14" s="21" t="s">
        <v>87</v>
      </c>
      <c r="E14" s="21" t="s">
        <v>157</v>
      </c>
      <c r="F14" s="21" t="s">
        <v>210</v>
      </c>
      <c r="G14" s="21" t="s">
        <v>211</v>
      </c>
      <c r="H14" s="23">
        <v>66000</v>
      </c>
      <c r="I14" s="23">
        <v>66000</v>
      </c>
      <c r="J14" s="23"/>
      <c r="K14" s="23"/>
      <c r="L14" s="23">
        <v>66000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 t="s">
        <v>70</v>
      </c>
      <c r="B15" s="21" t="s">
        <v>204</v>
      </c>
      <c r="C15" s="21" t="s">
        <v>205</v>
      </c>
      <c r="D15" s="21" t="s">
        <v>87</v>
      </c>
      <c r="E15" s="21" t="s">
        <v>157</v>
      </c>
      <c r="F15" s="21" t="s">
        <v>210</v>
      </c>
      <c r="G15" s="21" t="s">
        <v>211</v>
      </c>
      <c r="H15" s="23">
        <v>1642248</v>
      </c>
      <c r="I15" s="23">
        <v>1642248</v>
      </c>
      <c r="J15" s="23"/>
      <c r="K15" s="23"/>
      <c r="L15" s="23">
        <v>1642248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 t="s">
        <v>70</v>
      </c>
      <c r="B16" s="21" t="s">
        <v>208</v>
      </c>
      <c r="C16" s="21" t="s">
        <v>209</v>
      </c>
      <c r="D16" s="21" t="s">
        <v>87</v>
      </c>
      <c r="E16" s="21" t="s">
        <v>157</v>
      </c>
      <c r="F16" s="21" t="s">
        <v>210</v>
      </c>
      <c r="G16" s="21" t="s">
        <v>211</v>
      </c>
      <c r="H16" s="23">
        <v>145680</v>
      </c>
      <c r="I16" s="23">
        <v>145680</v>
      </c>
      <c r="J16" s="23"/>
      <c r="K16" s="23"/>
      <c r="L16" s="23">
        <v>145680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 t="s">
        <v>70</v>
      </c>
      <c r="B17" s="21" t="s">
        <v>214</v>
      </c>
      <c r="C17" s="21" t="s">
        <v>215</v>
      </c>
      <c r="D17" s="21" t="s">
        <v>87</v>
      </c>
      <c r="E17" s="21" t="s">
        <v>157</v>
      </c>
      <c r="F17" s="21" t="s">
        <v>210</v>
      </c>
      <c r="G17" s="21" t="s">
        <v>211</v>
      </c>
      <c r="H17" s="23">
        <v>96000</v>
      </c>
      <c r="I17" s="23">
        <v>96000</v>
      </c>
      <c r="J17" s="23"/>
      <c r="K17" s="23"/>
      <c r="L17" s="23">
        <v>96000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 t="s">
        <v>70</v>
      </c>
      <c r="B18" s="21" t="s">
        <v>204</v>
      </c>
      <c r="C18" s="21" t="s">
        <v>205</v>
      </c>
      <c r="D18" s="21" t="s">
        <v>87</v>
      </c>
      <c r="E18" s="21" t="s">
        <v>157</v>
      </c>
      <c r="F18" s="21" t="s">
        <v>216</v>
      </c>
      <c r="G18" s="21" t="s">
        <v>217</v>
      </c>
      <c r="H18" s="23">
        <v>95264</v>
      </c>
      <c r="I18" s="23">
        <v>95264</v>
      </c>
      <c r="J18" s="23"/>
      <c r="K18" s="23"/>
      <c r="L18" s="23">
        <v>95264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 t="s">
        <v>70</v>
      </c>
      <c r="B19" s="21" t="s">
        <v>218</v>
      </c>
      <c r="C19" s="21" t="s">
        <v>219</v>
      </c>
      <c r="D19" s="21" t="s">
        <v>87</v>
      </c>
      <c r="E19" s="21" t="s">
        <v>157</v>
      </c>
      <c r="F19" s="21" t="s">
        <v>216</v>
      </c>
      <c r="G19" s="21" t="s">
        <v>217</v>
      </c>
      <c r="H19" s="23">
        <v>494400</v>
      </c>
      <c r="I19" s="23">
        <v>494400</v>
      </c>
      <c r="J19" s="23"/>
      <c r="K19" s="23"/>
      <c r="L19" s="23">
        <v>494400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 t="s">
        <v>70</v>
      </c>
      <c r="B20" s="21" t="s">
        <v>220</v>
      </c>
      <c r="C20" s="21" t="s">
        <v>221</v>
      </c>
      <c r="D20" s="21" t="s">
        <v>87</v>
      </c>
      <c r="E20" s="21" t="s">
        <v>157</v>
      </c>
      <c r="F20" s="21" t="s">
        <v>222</v>
      </c>
      <c r="G20" s="21" t="s">
        <v>223</v>
      </c>
      <c r="H20" s="23">
        <v>526332</v>
      </c>
      <c r="I20" s="23">
        <v>526332</v>
      </c>
      <c r="J20" s="23"/>
      <c r="K20" s="23"/>
      <c r="L20" s="23">
        <v>526332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 t="s">
        <v>70</v>
      </c>
      <c r="B21" s="21" t="s">
        <v>224</v>
      </c>
      <c r="C21" s="21" t="s">
        <v>225</v>
      </c>
      <c r="D21" s="21" t="s">
        <v>87</v>
      </c>
      <c r="E21" s="21" t="s">
        <v>157</v>
      </c>
      <c r="F21" s="21" t="s">
        <v>222</v>
      </c>
      <c r="G21" s="21" t="s">
        <v>223</v>
      </c>
      <c r="H21" s="23">
        <v>342000</v>
      </c>
      <c r="I21" s="23">
        <v>342000</v>
      </c>
      <c r="J21" s="23"/>
      <c r="K21" s="23"/>
      <c r="L21" s="23">
        <v>342000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 t="s">
        <v>70</v>
      </c>
      <c r="B22" s="21" t="s">
        <v>226</v>
      </c>
      <c r="C22" s="21" t="s">
        <v>227</v>
      </c>
      <c r="D22" s="21" t="s">
        <v>87</v>
      </c>
      <c r="E22" s="21" t="s">
        <v>157</v>
      </c>
      <c r="F22" s="21" t="s">
        <v>222</v>
      </c>
      <c r="G22" s="21" t="s">
        <v>223</v>
      </c>
      <c r="H22" s="23">
        <v>239520</v>
      </c>
      <c r="I22" s="23">
        <v>239520</v>
      </c>
      <c r="J22" s="23"/>
      <c r="K22" s="23"/>
      <c r="L22" s="23">
        <v>239520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 t="s">
        <v>70</v>
      </c>
      <c r="B23" s="21" t="s">
        <v>228</v>
      </c>
      <c r="C23" s="21" t="s">
        <v>229</v>
      </c>
      <c r="D23" s="21" t="s">
        <v>96</v>
      </c>
      <c r="E23" s="21" t="s">
        <v>164</v>
      </c>
      <c r="F23" s="21" t="s">
        <v>230</v>
      </c>
      <c r="G23" s="21" t="s">
        <v>231</v>
      </c>
      <c r="H23" s="23">
        <v>785667.84</v>
      </c>
      <c r="I23" s="23">
        <v>785667.84</v>
      </c>
      <c r="J23" s="23"/>
      <c r="K23" s="23"/>
      <c r="L23" s="23">
        <v>785667.84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 t="s">
        <v>70</v>
      </c>
      <c r="B24" s="21" t="s">
        <v>228</v>
      </c>
      <c r="C24" s="21" t="s">
        <v>229</v>
      </c>
      <c r="D24" s="21" t="s">
        <v>232</v>
      </c>
      <c r="E24" s="21" t="s">
        <v>233</v>
      </c>
      <c r="F24" s="21" t="s">
        <v>234</v>
      </c>
      <c r="G24" s="21" t="s">
        <v>235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 t="s">
        <v>70</v>
      </c>
      <c r="B25" s="21" t="s">
        <v>228</v>
      </c>
      <c r="C25" s="21" t="s">
        <v>229</v>
      </c>
      <c r="D25" s="21" t="s">
        <v>102</v>
      </c>
      <c r="E25" s="21" t="s">
        <v>168</v>
      </c>
      <c r="F25" s="21" t="s">
        <v>236</v>
      </c>
      <c r="G25" s="21" t="s">
        <v>237</v>
      </c>
      <c r="H25" s="23">
        <v>232866.94</v>
      </c>
      <c r="I25" s="23">
        <v>232866.94</v>
      </c>
      <c r="J25" s="23"/>
      <c r="K25" s="23"/>
      <c r="L25" s="23">
        <v>232866.94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 t="s">
        <v>70</v>
      </c>
      <c r="B26" s="21" t="s">
        <v>228</v>
      </c>
      <c r="C26" s="21" t="s">
        <v>229</v>
      </c>
      <c r="D26" s="21" t="s">
        <v>103</v>
      </c>
      <c r="E26" s="21" t="s">
        <v>169</v>
      </c>
      <c r="F26" s="21" t="s">
        <v>236</v>
      </c>
      <c r="G26" s="21" t="s">
        <v>237</v>
      </c>
      <c r="H26" s="23">
        <v>115773.17</v>
      </c>
      <c r="I26" s="23">
        <v>115773.17</v>
      </c>
      <c r="J26" s="23"/>
      <c r="K26" s="23"/>
      <c r="L26" s="23">
        <v>115773.17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 t="s">
        <v>70</v>
      </c>
      <c r="B27" s="21" t="s">
        <v>228</v>
      </c>
      <c r="C27" s="21" t="s">
        <v>229</v>
      </c>
      <c r="D27" s="21" t="s">
        <v>238</v>
      </c>
      <c r="E27" s="21" t="s">
        <v>239</v>
      </c>
      <c r="F27" s="21" t="s">
        <v>240</v>
      </c>
      <c r="G27" s="21" t="s">
        <v>241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 t="s">
        <v>70</v>
      </c>
      <c r="B28" s="21" t="s">
        <v>228</v>
      </c>
      <c r="C28" s="21" t="s">
        <v>229</v>
      </c>
      <c r="D28" s="21" t="s">
        <v>87</v>
      </c>
      <c r="E28" s="21" t="s">
        <v>157</v>
      </c>
      <c r="F28" s="21" t="s">
        <v>242</v>
      </c>
      <c r="G28" s="21" t="s">
        <v>243</v>
      </c>
      <c r="H28" s="23">
        <v>14479</v>
      </c>
      <c r="I28" s="23">
        <v>14479</v>
      </c>
      <c r="J28" s="23"/>
      <c r="K28" s="23"/>
      <c r="L28" s="23">
        <v>14479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 t="s">
        <v>70</v>
      </c>
      <c r="B29" s="21" t="s">
        <v>228</v>
      </c>
      <c r="C29" s="21" t="s">
        <v>229</v>
      </c>
      <c r="D29" s="21" t="s">
        <v>104</v>
      </c>
      <c r="E29" s="21" t="s">
        <v>170</v>
      </c>
      <c r="F29" s="21" t="s">
        <v>242</v>
      </c>
      <c r="G29" s="21" t="s">
        <v>243</v>
      </c>
      <c r="H29" s="23">
        <v>17784</v>
      </c>
      <c r="I29" s="23">
        <v>17784</v>
      </c>
      <c r="J29" s="23"/>
      <c r="K29" s="23"/>
      <c r="L29" s="23">
        <v>17784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 t="s">
        <v>70</v>
      </c>
      <c r="B30" s="21" t="s">
        <v>228</v>
      </c>
      <c r="C30" s="21" t="s">
        <v>229</v>
      </c>
      <c r="D30" s="21" t="s">
        <v>104</v>
      </c>
      <c r="E30" s="21" t="s">
        <v>170</v>
      </c>
      <c r="F30" s="21" t="s">
        <v>242</v>
      </c>
      <c r="G30" s="21" t="s">
        <v>243</v>
      </c>
      <c r="H30" s="23">
        <v>9820.85</v>
      </c>
      <c r="I30" s="23">
        <v>9820.85</v>
      </c>
      <c r="J30" s="23"/>
      <c r="K30" s="23"/>
      <c r="L30" s="23">
        <v>9820.85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 t="s">
        <v>70</v>
      </c>
      <c r="B31" s="21" t="s">
        <v>244</v>
      </c>
      <c r="C31" s="21" t="s">
        <v>172</v>
      </c>
      <c r="D31" s="21" t="s">
        <v>108</v>
      </c>
      <c r="E31" s="21" t="s">
        <v>172</v>
      </c>
      <c r="F31" s="21" t="s">
        <v>245</v>
      </c>
      <c r="G31" s="21" t="s">
        <v>172</v>
      </c>
      <c r="H31" s="23">
        <v>589250.88</v>
      </c>
      <c r="I31" s="23">
        <v>589250.88</v>
      </c>
      <c r="J31" s="23"/>
      <c r="K31" s="23"/>
      <c r="L31" s="23">
        <v>589250.88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 t="s">
        <v>70</v>
      </c>
      <c r="B32" s="21" t="s">
        <v>246</v>
      </c>
      <c r="C32" s="21" t="s">
        <v>247</v>
      </c>
      <c r="D32" s="21" t="s">
        <v>87</v>
      </c>
      <c r="E32" s="21" t="s">
        <v>157</v>
      </c>
      <c r="F32" s="21" t="s">
        <v>248</v>
      </c>
      <c r="G32" s="21" t="s">
        <v>249</v>
      </c>
      <c r="H32" s="23">
        <v>51660</v>
      </c>
      <c r="I32" s="23">
        <v>51660</v>
      </c>
      <c r="J32" s="23"/>
      <c r="K32" s="23"/>
      <c r="L32" s="23">
        <v>51660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2" t="s">
        <v>70</v>
      </c>
      <c r="B33" s="21" t="s">
        <v>246</v>
      </c>
      <c r="C33" s="21" t="s">
        <v>247</v>
      </c>
      <c r="D33" s="21" t="s">
        <v>87</v>
      </c>
      <c r="E33" s="21" t="s">
        <v>157</v>
      </c>
      <c r="F33" s="21" t="s">
        <v>250</v>
      </c>
      <c r="G33" s="21" t="s">
        <v>251</v>
      </c>
      <c r="H33" s="23">
        <v>7300</v>
      </c>
      <c r="I33" s="23">
        <v>7300</v>
      </c>
      <c r="J33" s="23"/>
      <c r="K33" s="23"/>
      <c r="L33" s="23">
        <v>7300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2" t="s">
        <v>70</v>
      </c>
      <c r="B34" s="21" t="s">
        <v>246</v>
      </c>
      <c r="C34" s="21" t="s">
        <v>247</v>
      </c>
      <c r="D34" s="21" t="s">
        <v>87</v>
      </c>
      <c r="E34" s="21" t="s">
        <v>157</v>
      </c>
      <c r="F34" s="21" t="s">
        <v>252</v>
      </c>
      <c r="G34" s="21" t="s">
        <v>253</v>
      </c>
      <c r="H34" s="23">
        <v>25340</v>
      </c>
      <c r="I34" s="23">
        <v>25340</v>
      </c>
      <c r="J34" s="23"/>
      <c r="K34" s="23"/>
      <c r="L34" s="23">
        <v>25340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2" t="s">
        <v>70</v>
      </c>
      <c r="B35" s="21" t="s">
        <v>246</v>
      </c>
      <c r="C35" s="21" t="s">
        <v>247</v>
      </c>
      <c r="D35" s="21" t="s">
        <v>87</v>
      </c>
      <c r="E35" s="21" t="s">
        <v>157</v>
      </c>
      <c r="F35" s="21" t="s">
        <v>254</v>
      </c>
      <c r="G35" s="21" t="s">
        <v>255</v>
      </c>
      <c r="H35" s="23">
        <v>39263</v>
      </c>
      <c r="I35" s="23">
        <v>39263</v>
      </c>
      <c r="J35" s="23"/>
      <c r="K35" s="23"/>
      <c r="L35" s="23">
        <v>39263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2" t="s">
        <v>70</v>
      </c>
      <c r="B36" s="21" t="s">
        <v>246</v>
      </c>
      <c r="C36" s="21" t="s">
        <v>247</v>
      </c>
      <c r="D36" s="21" t="s">
        <v>87</v>
      </c>
      <c r="E36" s="21" t="s">
        <v>157</v>
      </c>
      <c r="F36" s="21" t="s">
        <v>256</v>
      </c>
      <c r="G36" s="21" t="s">
        <v>257</v>
      </c>
      <c r="H36" s="23">
        <v>33537</v>
      </c>
      <c r="I36" s="23">
        <v>33537</v>
      </c>
      <c r="J36" s="23"/>
      <c r="K36" s="23"/>
      <c r="L36" s="23">
        <v>33537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2" t="s">
        <v>70</v>
      </c>
      <c r="B37" s="21" t="s">
        <v>246</v>
      </c>
      <c r="C37" s="21" t="s">
        <v>247</v>
      </c>
      <c r="D37" s="21" t="s">
        <v>87</v>
      </c>
      <c r="E37" s="21" t="s">
        <v>157</v>
      </c>
      <c r="F37" s="21" t="s">
        <v>258</v>
      </c>
      <c r="G37" s="21" t="s">
        <v>259</v>
      </c>
      <c r="H37" s="23">
        <v>14400</v>
      </c>
      <c r="I37" s="23">
        <v>14400</v>
      </c>
      <c r="J37" s="23"/>
      <c r="K37" s="23"/>
      <c r="L37" s="23">
        <v>14400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2" t="s">
        <v>70</v>
      </c>
      <c r="B38" s="21" t="s">
        <v>260</v>
      </c>
      <c r="C38" s="21" t="s">
        <v>261</v>
      </c>
      <c r="D38" s="21" t="s">
        <v>87</v>
      </c>
      <c r="E38" s="21" t="s">
        <v>157</v>
      </c>
      <c r="F38" s="21" t="s">
        <v>262</v>
      </c>
      <c r="G38" s="21" t="s">
        <v>179</v>
      </c>
      <c r="H38" s="23">
        <v>19000</v>
      </c>
      <c r="I38" s="23">
        <v>19000</v>
      </c>
      <c r="J38" s="23"/>
      <c r="K38" s="23"/>
      <c r="L38" s="23">
        <v>19000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2" t="s">
        <v>70</v>
      </c>
      <c r="B39" s="21" t="s">
        <v>246</v>
      </c>
      <c r="C39" s="21" t="s">
        <v>247</v>
      </c>
      <c r="D39" s="21" t="s">
        <v>87</v>
      </c>
      <c r="E39" s="21" t="s">
        <v>157</v>
      </c>
      <c r="F39" s="21" t="s">
        <v>263</v>
      </c>
      <c r="G39" s="21" t="s">
        <v>264</v>
      </c>
      <c r="H39" s="23">
        <v>7500</v>
      </c>
      <c r="I39" s="23">
        <v>7500</v>
      </c>
      <c r="J39" s="23"/>
      <c r="K39" s="23"/>
      <c r="L39" s="23">
        <v>7500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2" t="s">
        <v>70</v>
      </c>
      <c r="B40" s="21" t="s">
        <v>265</v>
      </c>
      <c r="C40" s="21" t="s">
        <v>266</v>
      </c>
      <c r="D40" s="21" t="s">
        <v>87</v>
      </c>
      <c r="E40" s="21" t="s">
        <v>157</v>
      </c>
      <c r="F40" s="21" t="s">
        <v>267</v>
      </c>
      <c r="G40" s="21" t="s">
        <v>266</v>
      </c>
      <c r="H40" s="23">
        <v>88320.48</v>
      </c>
      <c r="I40" s="23">
        <v>88320.48</v>
      </c>
      <c r="J40" s="23"/>
      <c r="K40" s="23"/>
      <c r="L40" s="23">
        <v>88320.48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2" t="s">
        <v>70</v>
      </c>
      <c r="B41" s="21" t="s">
        <v>268</v>
      </c>
      <c r="C41" s="21" t="s">
        <v>269</v>
      </c>
      <c r="D41" s="21" t="s">
        <v>87</v>
      </c>
      <c r="E41" s="21" t="s">
        <v>157</v>
      </c>
      <c r="F41" s="21" t="s">
        <v>270</v>
      </c>
      <c r="G41" s="21" t="s">
        <v>269</v>
      </c>
      <c r="H41" s="23">
        <v>20000</v>
      </c>
      <c r="I41" s="23">
        <v>20000</v>
      </c>
      <c r="J41" s="23"/>
      <c r="K41" s="23"/>
      <c r="L41" s="23">
        <v>20000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2" t="s">
        <v>70</v>
      </c>
      <c r="B42" s="21" t="s">
        <v>271</v>
      </c>
      <c r="C42" s="21" t="s">
        <v>272</v>
      </c>
      <c r="D42" s="21" t="s">
        <v>87</v>
      </c>
      <c r="E42" s="21" t="s">
        <v>157</v>
      </c>
      <c r="F42" s="21" t="s">
        <v>273</v>
      </c>
      <c r="G42" s="21" t="s">
        <v>274</v>
      </c>
      <c r="H42" s="23">
        <v>229200</v>
      </c>
      <c r="I42" s="23">
        <v>229200</v>
      </c>
      <c r="J42" s="23"/>
      <c r="K42" s="23"/>
      <c r="L42" s="23">
        <v>229200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2" t="s">
        <v>70</v>
      </c>
      <c r="B43" s="21" t="s">
        <v>275</v>
      </c>
      <c r="C43" s="21" t="s">
        <v>276</v>
      </c>
      <c r="D43" s="21" t="s">
        <v>87</v>
      </c>
      <c r="E43" s="21" t="s">
        <v>157</v>
      </c>
      <c r="F43" s="21" t="s">
        <v>277</v>
      </c>
      <c r="G43" s="21" t="s">
        <v>278</v>
      </c>
      <c r="H43" s="23">
        <v>74445.84</v>
      </c>
      <c r="I43" s="23">
        <v>74445.84</v>
      </c>
      <c r="J43" s="23"/>
      <c r="K43" s="23"/>
      <c r="L43" s="23">
        <v>74445.84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2" t="s">
        <v>70</v>
      </c>
      <c r="B44" s="21" t="s">
        <v>279</v>
      </c>
      <c r="C44" s="21" t="s">
        <v>280</v>
      </c>
      <c r="D44" s="21" t="s">
        <v>95</v>
      </c>
      <c r="E44" s="21" t="s">
        <v>163</v>
      </c>
      <c r="F44" s="21" t="s">
        <v>281</v>
      </c>
      <c r="G44" s="21" t="s">
        <v>282</v>
      </c>
      <c r="H44" s="23">
        <v>709621.8</v>
      </c>
      <c r="I44" s="23">
        <v>709621.8</v>
      </c>
      <c r="J44" s="23"/>
      <c r="K44" s="23"/>
      <c r="L44" s="23">
        <v>709621.8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2" t="s">
        <v>70</v>
      </c>
      <c r="B45" s="21" t="s">
        <v>283</v>
      </c>
      <c r="C45" s="21" t="s">
        <v>284</v>
      </c>
      <c r="D45" s="21" t="s">
        <v>98</v>
      </c>
      <c r="E45" s="21" t="s">
        <v>166</v>
      </c>
      <c r="F45" s="21" t="s">
        <v>285</v>
      </c>
      <c r="G45" s="21" t="s">
        <v>286</v>
      </c>
      <c r="H45" s="23">
        <v>28802.4</v>
      </c>
      <c r="I45" s="23">
        <v>28802.4</v>
      </c>
      <c r="J45" s="23"/>
      <c r="K45" s="23"/>
      <c r="L45" s="23">
        <v>28802.4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2" t="s">
        <v>70</v>
      </c>
      <c r="B46" s="21" t="s">
        <v>228</v>
      </c>
      <c r="C46" s="21" t="s">
        <v>229</v>
      </c>
      <c r="D46" s="21" t="s">
        <v>102</v>
      </c>
      <c r="E46" s="21" t="s">
        <v>168</v>
      </c>
      <c r="F46" s="21" t="s">
        <v>287</v>
      </c>
      <c r="G46" s="21" t="s">
        <v>288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35" t="s">
        <v>109</v>
      </c>
      <c r="B47" s="133"/>
      <c r="C47" s="133"/>
      <c r="D47" s="133"/>
      <c r="E47" s="133"/>
      <c r="F47" s="133"/>
      <c r="G47" s="134"/>
      <c r="H47" s="23">
        <v>8923721.2</v>
      </c>
      <c r="I47" s="23">
        <v>8923721.2</v>
      </c>
      <c r="J47" s="23"/>
      <c r="K47" s="23"/>
      <c r="L47" s="23">
        <v>8923721.2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</sheetData>
  <mergeCells count="30">
    <mergeCell ref="A2:W2"/>
    <mergeCell ref="A3:G3"/>
    <mergeCell ref="H4:W4"/>
    <mergeCell ref="I5:M5"/>
    <mergeCell ref="N5:P5"/>
    <mergeCell ref="R5:W5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18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289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"单位名称："&amp;"耿马傣族佤族自治县司法局"</f>
        <v>单位名称：耿马傣族佤族自治县司法局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174</v>
      </c>
    </row>
    <row r="4" ht="18.75" customHeight="1" spans="1:23">
      <c r="A4" s="10" t="s">
        <v>290</v>
      </c>
      <c r="B4" s="11" t="s">
        <v>188</v>
      </c>
      <c r="C4" s="10" t="s">
        <v>189</v>
      </c>
      <c r="D4" s="10" t="s">
        <v>291</v>
      </c>
      <c r="E4" s="11" t="s">
        <v>190</v>
      </c>
      <c r="F4" s="11" t="s">
        <v>191</v>
      </c>
      <c r="G4" s="11" t="s">
        <v>292</v>
      </c>
      <c r="H4" s="11" t="s">
        <v>293</v>
      </c>
      <c r="I4" s="31" t="s">
        <v>55</v>
      </c>
      <c r="J4" s="12" t="s">
        <v>294</v>
      </c>
      <c r="K4" s="13"/>
      <c r="L4" s="13"/>
      <c r="M4" s="14"/>
      <c r="N4" s="12" t="s">
        <v>196</v>
      </c>
      <c r="O4" s="13"/>
      <c r="P4" s="14"/>
      <c r="Q4" s="11" t="s">
        <v>61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58</v>
      </c>
      <c r="K5" s="122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202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57</v>
      </c>
      <c r="K6" s="94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57</v>
      </c>
      <c r="K7" s="47" t="s">
        <v>295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296</v>
      </c>
      <c r="D9" s="21"/>
      <c r="E9" s="21"/>
      <c r="F9" s="21"/>
      <c r="G9" s="21"/>
      <c r="H9" s="21"/>
      <c r="I9" s="23">
        <v>6400</v>
      </c>
      <c r="J9" s="23">
        <v>6400</v>
      </c>
      <c r="K9" s="23">
        <v>6400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297</v>
      </c>
      <c r="B10" s="120" t="s">
        <v>298</v>
      </c>
      <c r="C10" s="21" t="s">
        <v>296</v>
      </c>
      <c r="D10" s="120" t="s">
        <v>70</v>
      </c>
      <c r="E10" s="120" t="s">
        <v>91</v>
      </c>
      <c r="F10" s="120" t="s">
        <v>161</v>
      </c>
      <c r="G10" s="120" t="s">
        <v>285</v>
      </c>
      <c r="H10" s="120" t="s">
        <v>286</v>
      </c>
      <c r="I10" s="23">
        <v>6400</v>
      </c>
      <c r="J10" s="23">
        <v>6400</v>
      </c>
      <c r="K10" s="23">
        <v>6400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299</v>
      </c>
      <c r="D11" s="25"/>
      <c r="E11" s="25"/>
      <c r="F11" s="25"/>
      <c r="G11" s="25"/>
      <c r="H11" s="25"/>
      <c r="I11" s="23">
        <v>30000</v>
      </c>
      <c r="J11" s="23">
        <v>30000</v>
      </c>
      <c r="K11" s="23">
        <v>30000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297</v>
      </c>
      <c r="B12" s="120" t="s">
        <v>300</v>
      </c>
      <c r="C12" s="21" t="s">
        <v>299</v>
      </c>
      <c r="D12" s="120" t="s">
        <v>70</v>
      </c>
      <c r="E12" s="120" t="s">
        <v>90</v>
      </c>
      <c r="F12" s="120" t="s">
        <v>160</v>
      </c>
      <c r="G12" s="120" t="s">
        <v>301</v>
      </c>
      <c r="H12" s="120" t="s">
        <v>302</v>
      </c>
      <c r="I12" s="23">
        <v>30000</v>
      </c>
      <c r="J12" s="23">
        <v>30000</v>
      </c>
      <c r="K12" s="23">
        <v>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303</v>
      </c>
      <c r="D13" s="25"/>
      <c r="E13" s="25"/>
      <c r="F13" s="25"/>
      <c r="G13" s="25"/>
      <c r="H13" s="25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0" t="s">
        <v>297</v>
      </c>
      <c r="B14" s="120" t="s">
        <v>304</v>
      </c>
      <c r="C14" s="21" t="s">
        <v>303</v>
      </c>
      <c r="D14" s="120" t="s">
        <v>70</v>
      </c>
      <c r="E14" s="120" t="s">
        <v>90</v>
      </c>
      <c r="F14" s="120" t="s">
        <v>160</v>
      </c>
      <c r="G14" s="120" t="s">
        <v>301</v>
      </c>
      <c r="H14" s="120" t="s">
        <v>302</v>
      </c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305</v>
      </c>
      <c r="D15" s="25"/>
      <c r="E15" s="25"/>
      <c r="F15" s="25"/>
      <c r="G15" s="25"/>
      <c r="H15" s="25"/>
      <c r="I15" s="23">
        <v>100876</v>
      </c>
      <c r="J15" s="23"/>
      <c r="K15" s="23"/>
      <c r="L15" s="23"/>
      <c r="M15" s="23"/>
      <c r="N15" s="23"/>
      <c r="O15" s="23"/>
      <c r="P15" s="23"/>
      <c r="Q15" s="23"/>
      <c r="R15" s="23">
        <v>100876</v>
      </c>
      <c r="S15" s="23"/>
      <c r="T15" s="23"/>
      <c r="U15" s="23"/>
      <c r="V15" s="23"/>
      <c r="W15" s="23">
        <v>100876</v>
      </c>
    </row>
    <row r="16" ht="18.75" customHeight="1" spans="1:23">
      <c r="A16" s="120" t="s">
        <v>306</v>
      </c>
      <c r="B16" s="120" t="s">
        <v>307</v>
      </c>
      <c r="C16" s="21" t="s">
        <v>305</v>
      </c>
      <c r="D16" s="120" t="s">
        <v>70</v>
      </c>
      <c r="E16" s="120" t="s">
        <v>90</v>
      </c>
      <c r="F16" s="120" t="s">
        <v>160</v>
      </c>
      <c r="G16" s="120" t="s">
        <v>248</v>
      </c>
      <c r="H16" s="120" t="s">
        <v>249</v>
      </c>
      <c r="I16" s="23">
        <v>8500</v>
      </c>
      <c r="J16" s="23"/>
      <c r="K16" s="23"/>
      <c r="L16" s="23"/>
      <c r="M16" s="23"/>
      <c r="N16" s="23"/>
      <c r="O16" s="23"/>
      <c r="P16" s="23"/>
      <c r="Q16" s="23"/>
      <c r="R16" s="23">
        <v>8500</v>
      </c>
      <c r="S16" s="23"/>
      <c r="T16" s="23"/>
      <c r="U16" s="23"/>
      <c r="V16" s="23"/>
      <c r="W16" s="23">
        <v>8500</v>
      </c>
    </row>
    <row r="17" ht="18.75" customHeight="1" spans="1:23">
      <c r="A17" s="120" t="s">
        <v>306</v>
      </c>
      <c r="B17" s="120" t="s">
        <v>307</v>
      </c>
      <c r="C17" s="21" t="s">
        <v>305</v>
      </c>
      <c r="D17" s="120" t="s">
        <v>70</v>
      </c>
      <c r="E17" s="120" t="s">
        <v>90</v>
      </c>
      <c r="F17" s="120" t="s">
        <v>160</v>
      </c>
      <c r="G17" s="120" t="s">
        <v>256</v>
      </c>
      <c r="H17" s="120" t="s">
        <v>257</v>
      </c>
      <c r="I17" s="23">
        <v>30000</v>
      </c>
      <c r="J17" s="23"/>
      <c r="K17" s="23"/>
      <c r="L17" s="23"/>
      <c r="M17" s="23"/>
      <c r="N17" s="23"/>
      <c r="O17" s="23"/>
      <c r="P17" s="23"/>
      <c r="Q17" s="23"/>
      <c r="R17" s="23">
        <v>30000</v>
      </c>
      <c r="S17" s="23"/>
      <c r="T17" s="23"/>
      <c r="U17" s="23"/>
      <c r="V17" s="23"/>
      <c r="W17" s="23">
        <v>30000</v>
      </c>
    </row>
    <row r="18" ht="18.75" customHeight="1" spans="1:23">
      <c r="A18" s="120" t="s">
        <v>306</v>
      </c>
      <c r="B18" s="120" t="s">
        <v>307</v>
      </c>
      <c r="C18" s="21" t="s">
        <v>305</v>
      </c>
      <c r="D18" s="120" t="s">
        <v>70</v>
      </c>
      <c r="E18" s="120" t="s">
        <v>90</v>
      </c>
      <c r="F18" s="120" t="s">
        <v>160</v>
      </c>
      <c r="G18" s="120" t="s">
        <v>308</v>
      </c>
      <c r="H18" s="120" t="s">
        <v>309</v>
      </c>
      <c r="I18" s="23">
        <v>2500</v>
      </c>
      <c r="J18" s="23"/>
      <c r="K18" s="23"/>
      <c r="L18" s="23"/>
      <c r="M18" s="23"/>
      <c r="N18" s="23"/>
      <c r="O18" s="23"/>
      <c r="P18" s="23"/>
      <c r="Q18" s="23"/>
      <c r="R18" s="23">
        <v>2500</v>
      </c>
      <c r="S18" s="23"/>
      <c r="T18" s="23"/>
      <c r="U18" s="23"/>
      <c r="V18" s="23"/>
      <c r="W18" s="23">
        <v>2500</v>
      </c>
    </row>
    <row r="19" ht="18.75" customHeight="1" spans="1:23">
      <c r="A19" s="120" t="s">
        <v>306</v>
      </c>
      <c r="B19" s="120" t="s">
        <v>307</v>
      </c>
      <c r="C19" s="21" t="s">
        <v>305</v>
      </c>
      <c r="D19" s="120" t="s">
        <v>70</v>
      </c>
      <c r="E19" s="120" t="s">
        <v>90</v>
      </c>
      <c r="F19" s="120" t="s">
        <v>160</v>
      </c>
      <c r="G19" s="120" t="s">
        <v>310</v>
      </c>
      <c r="H19" s="120" t="s">
        <v>311</v>
      </c>
      <c r="I19" s="23">
        <v>10376</v>
      </c>
      <c r="J19" s="23"/>
      <c r="K19" s="23"/>
      <c r="L19" s="23"/>
      <c r="M19" s="23"/>
      <c r="N19" s="23"/>
      <c r="O19" s="23"/>
      <c r="P19" s="23"/>
      <c r="Q19" s="23"/>
      <c r="R19" s="23">
        <v>10376</v>
      </c>
      <c r="S19" s="23"/>
      <c r="T19" s="23"/>
      <c r="U19" s="23"/>
      <c r="V19" s="23"/>
      <c r="W19" s="23">
        <v>10376</v>
      </c>
    </row>
    <row r="20" ht="18.75" customHeight="1" spans="1:23">
      <c r="A20" s="120" t="s">
        <v>306</v>
      </c>
      <c r="B20" s="120" t="s">
        <v>307</v>
      </c>
      <c r="C20" s="21" t="s">
        <v>305</v>
      </c>
      <c r="D20" s="120" t="s">
        <v>70</v>
      </c>
      <c r="E20" s="120" t="s">
        <v>90</v>
      </c>
      <c r="F20" s="120" t="s">
        <v>160</v>
      </c>
      <c r="G20" s="120" t="s">
        <v>301</v>
      </c>
      <c r="H20" s="120" t="s">
        <v>302</v>
      </c>
      <c r="I20" s="23">
        <v>17500</v>
      </c>
      <c r="J20" s="23"/>
      <c r="K20" s="23"/>
      <c r="L20" s="23"/>
      <c r="M20" s="23"/>
      <c r="N20" s="23"/>
      <c r="O20" s="23"/>
      <c r="P20" s="23"/>
      <c r="Q20" s="23"/>
      <c r="R20" s="23">
        <v>17500</v>
      </c>
      <c r="S20" s="23"/>
      <c r="T20" s="23"/>
      <c r="U20" s="23"/>
      <c r="V20" s="23"/>
      <c r="W20" s="23">
        <v>17500</v>
      </c>
    </row>
    <row r="21" ht="18.75" customHeight="1" spans="1:23">
      <c r="A21" s="120" t="s">
        <v>306</v>
      </c>
      <c r="B21" s="120" t="s">
        <v>307</v>
      </c>
      <c r="C21" s="21" t="s">
        <v>305</v>
      </c>
      <c r="D21" s="120" t="s">
        <v>70</v>
      </c>
      <c r="E21" s="120" t="s">
        <v>90</v>
      </c>
      <c r="F21" s="120" t="s">
        <v>160</v>
      </c>
      <c r="G21" s="120" t="s">
        <v>312</v>
      </c>
      <c r="H21" s="120" t="s">
        <v>313</v>
      </c>
      <c r="I21" s="23">
        <v>32000</v>
      </c>
      <c r="J21" s="23"/>
      <c r="K21" s="23"/>
      <c r="L21" s="23"/>
      <c r="M21" s="23"/>
      <c r="N21" s="23"/>
      <c r="O21" s="23"/>
      <c r="P21" s="23"/>
      <c r="Q21" s="23"/>
      <c r="R21" s="23">
        <v>32000</v>
      </c>
      <c r="S21" s="23"/>
      <c r="T21" s="23"/>
      <c r="U21" s="23"/>
      <c r="V21" s="23"/>
      <c r="W21" s="23">
        <v>32000</v>
      </c>
    </row>
    <row r="22" ht="18.75" customHeight="1" spans="1:23">
      <c r="A22" s="25"/>
      <c r="B22" s="25"/>
      <c r="C22" s="21" t="s">
        <v>314</v>
      </c>
      <c r="D22" s="25"/>
      <c r="E22" s="25"/>
      <c r="F22" s="25"/>
      <c r="G22" s="25"/>
      <c r="H22" s="25"/>
      <c r="I22" s="23">
        <v>10000</v>
      </c>
      <c r="J22" s="23">
        <v>10000</v>
      </c>
      <c r="K22" s="23">
        <v>10000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0" t="s">
        <v>297</v>
      </c>
      <c r="B23" s="120" t="s">
        <v>315</v>
      </c>
      <c r="C23" s="21" t="s">
        <v>314</v>
      </c>
      <c r="D23" s="120" t="s">
        <v>70</v>
      </c>
      <c r="E23" s="120" t="s">
        <v>89</v>
      </c>
      <c r="F23" s="120" t="s">
        <v>159</v>
      </c>
      <c r="G23" s="120" t="s">
        <v>301</v>
      </c>
      <c r="H23" s="120" t="s">
        <v>302</v>
      </c>
      <c r="I23" s="23">
        <v>10000</v>
      </c>
      <c r="J23" s="23">
        <v>10000</v>
      </c>
      <c r="K23" s="23">
        <v>10000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1" t="s">
        <v>316</v>
      </c>
      <c r="D24" s="25"/>
      <c r="E24" s="25"/>
      <c r="F24" s="25"/>
      <c r="G24" s="25"/>
      <c r="H24" s="25"/>
      <c r="I24" s="23">
        <v>1000000</v>
      </c>
      <c r="J24" s="23">
        <v>1000000</v>
      </c>
      <c r="K24" s="23">
        <v>1000000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0" t="s">
        <v>306</v>
      </c>
      <c r="B25" s="120" t="s">
        <v>317</v>
      </c>
      <c r="C25" s="21" t="s">
        <v>316</v>
      </c>
      <c r="D25" s="120" t="s">
        <v>70</v>
      </c>
      <c r="E25" s="120" t="s">
        <v>91</v>
      </c>
      <c r="F25" s="120" t="s">
        <v>161</v>
      </c>
      <c r="G25" s="120" t="s">
        <v>248</v>
      </c>
      <c r="H25" s="120" t="s">
        <v>249</v>
      </c>
      <c r="I25" s="23">
        <v>339000</v>
      </c>
      <c r="J25" s="23">
        <v>339000</v>
      </c>
      <c r="K25" s="23">
        <v>339000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0" t="s">
        <v>306</v>
      </c>
      <c r="B26" s="120" t="s">
        <v>317</v>
      </c>
      <c r="C26" s="21" t="s">
        <v>316</v>
      </c>
      <c r="D26" s="120" t="s">
        <v>70</v>
      </c>
      <c r="E26" s="120" t="s">
        <v>91</v>
      </c>
      <c r="F26" s="120" t="s">
        <v>161</v>
      </c>
      <c r="G26" s="120" t="s">
        <v>250</v>
      </c>
      <c r="H26" s="120" t="s">
        <v>251</v>
      </c>
      <c r="I26" s="23">
        <v>24000</v>
      </c>
      <c r="J26" s="23">
        <v>24000</v>
      </c>
      <c r="K26" s="23">
        <v>24000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0" t="s">
        <v>306</v>
      </c>
      <c r="B27" s="120" t="s">
        <v>317</v>
      </c>
      <c r="C27" s="21" t="s">
        <v>316</v>
      </c>
      <c r="D27" s="120" t="s">
        <v>70</v>
      </c>
      <c r="E27" s="120" t="s">
        <v>91</v>
      </c>
      <c r="F27" s="120" t="s">
        <v>161</v>
      </c>
      <c r="G27" s="120" t="s">
        <v>252</v>
      </c>
      <c r="H27" s="120" t="s">
        <v>253</v>
      </c>
      <c r="I27" s="23">
        <v>25000</v>
      </c>
      <c r="J27" s="23">
        <v>25000</v>
      </c>
      <c r="K27" s="23">
        <v>25000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0" t="s">
        <v>306</v>
      </c>
      <c r="B28" s="120" t="s">
        <v>317</v>
      </c>
      <c r="C28" s="21" t="s">
        <v>316</v>
      </c>
      <c r="D28" s="120" t="s">
        <v>70</v>
      </c>
      <c r="E28" s="120" t="s">
        <v>91</v>
      </c>
      <c r="F28" s="120" t="s">
        <v>161</v>
      </c>
      <c r="G28" s="120" t="s">
        <v>258</v>
      </c>
      <c r="H28" s="120" t="s">
        <v>259</v>
      </c>
      <c r="I28" s="23">
        <v>612000</v>
      </c>
      <c r="J28" s="23">
        <v>612000</v>
      </c>
      <c r="K28" s="23">
        <v>612000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5"/>
      <c r="C29" s="21" t="s">
        <v>318</v>
      </c>
      <c r="D29" s="25"/>
      <c r="E29" s="25"/>
      <c r="F29" s="25"/>
      <c r="G29" s="25"/>
      <c r="H29" s="25"/>
      <c r="I29" s="23">
        <v>834.67</v>
      </c>
      <c r="J29" s="23"/>
      <c r="K29" s="23"/>
      <c r="L29" s="23"/>
      <c r="M29" s="23"/>
      <c r="N29" s="23"/>
      <c r="O29" s="23"/>
      <c r="P29" s="23"/>
      <c r="Q29" s="23"/>
      <c r="R29" s="23">
        <v>834.67</v>
      </c>
      <c r="S29" s="23"/>
      <c r="T29" s="23"/>
      <c r="U29" s="23"/>
      <c r="V29" s="23"/>
      <c r="W29" s="23">
        <v>834.67</v>
      </c>
    </row>
    <row r="30" ht="18.75" customHeight="1" spans="1:23">
      <c r="A30" s="120" t="s">
        <v>297</v>
      </c>
      <c r="B30" s="120" t="s">
        <v>319</v>
      </c>
      <c r="C30" s="21" t="s">
        <v>318</v>
      </c>
      <c r="D30" s="120" t="s">
        <v>70</v>
      </c>
      <c r="E30" s="120" t="s">
        <v>91</v>
      </c>
      <c r="F30" s="120" t="s">
        <v>161</v>
      </c>
      <c r="G30" s="120" t="s">
        <v>248</v>
      </c>
      <c r="H30" s="120" t="s">
        <v>249</v>
      </c>
      <c r="I30" s="23">
        <v>834.67</v>
      </c>
      <c r="J30" s="23"/>
      <c r="K30" s="23"/>
      <c r="L30" s="23"/>
      <c r="M30" s="23"/>
      <c r="N30" s="23"/>
      <c r="O30" s="23"/>
      <c r="P30" s="23"/>
      <c r="Q30" s="23"/>
      <c r="R30" s="23">
        <v>834.67</v>
      </c>
      <c r="S30" s="23"/>
      <c r="T30" s="23"/>
      <c r="U30" s="23"/>
      <c r="V30" s="23"/>
      <c r="W30" s="23">
        <v>834.67</v>
      </c>
    </row>
    <row r="31" ht="18.75" customHeight="1" spans="1:23">
      <c r="A31" s="25"/>
      <c r="B31" s="25"/>
      <c r="C31" s="21" t="s">
        <v>320</v>
      </c>
      <c r="D31" s="25"/>
      <c r="E31" s="25"/>
      <c r="F31" s="25"/>
      <c r="G31" s="25"/>
      <c r="H31" s="25"/>
      <c r="I31" s="23">
        <v>2311.75</v>
      </c>
      <c r="J31" s="23"/>
      <c r="K31" s="23"/>
      <c r="L31" s="23"/>
      <c r="M31" s="23"/>
      <c r="N31" s="23"/>
      <c r="O31" s="23"/>
      <c r="P31" s="23"/>
      <c r="Q31" s="23"/>
      <c r="R31" s="23">
        <v>2311.75</v>
      </c>
      <c r="S31" s="23"/>
      <c r="T31" s="23"/>
      <c r="U31" s="23"/>
      <c r="V31" s="23"/>
      <c r="W31" s="23">
        <v>2311.75</v>
      </c>
    </row>
    <row r="32" ht="18.75" customHeight="1" spans="1:23">
      <c r="A32" s="120" t="s">
        <v>306</v>
      </c>
      <c r="B32" s="120" t="s">
        <v>321</v>
      </c>
      <c r="C32" s="21" t="s">
        <v>320</v>
      </c>
      <c r="D32" s="120" t="s">
        <v>70</v>
      </c>
      <c r="E32" s="120" t="s">
        <v>91</v>
      </c>
      <c r="F32" s="120" t="s">
        <v>161</v>
      </c>
      <c r="G32" s="120" t="s">
        <v>248</v>
      </c>
      <c r="H32" s="120" t="s">
        <v>249</v>
      </c>
      <c r="I32" s="23">
        <v>2311.75</v>
      </c>
      <c r="J32" s="23"/>
      <c r="K32" s="23"/>
      <c r="L32" s="23"/>
      <c r="M32" s="23"/>
      <c r="N32" s="23"/>
      <c r="O32" s="23"/>
      <c r="P32" s="23"/>
      <c r="Q32" s="23"/>
      <c r="R32" s="23">
        <v>2311.75</v>
      </c>
      <c r="S32" s="23"/>
      <c r="T32" s="23"/>
      <c r="U32" s="23"/>
      <c r="V32" s="23"/>
      <c r="W32" s="23">
        <v>2311.75</v>
      </c>
    </row>
    <row r="33" ht="18.75" customHeight="1" spans="1:23">
      <c r="A33" s="25"/>
      <c r="B33" s="25"/>
      <c r="C33" s="21" t="s">
        <v>322</v>
      </c>
      <c r="D33" s="25"/>
      <c r="E33" s="25"/>
      <c r="F33" s="25"/>
      <c r="G33" s="25"/>
      <c r="H33" s="25"/>
      <c r="I33" s="23">
        <v>40000</v>
      </c>
      <c r="J33" s="23">
        <v>40000</v>
      </c>
      <c r="K33" s="23">
        <v>40000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0" t="s">
        <v>306</v>
      </c>
      <c r="B34" s="120" t="s">
        <v>323</v>
      </c>
      <c r="C34" s="21" t="s">
        <v>322</v>
      </c>
      <c r="D34" s="120" t="s">
        <v>70</v>
      </c>
      <c r="E34" s="120" t="s">
        <v>88</v>
      </c>
      <c r="F34" s="120" t="s">
        <v>158</v>
      </c>
      <c r="G34" s="120" t="s">
        <v>312</v>
      </c>
      <c r="H34" s="120" t="s">
        <v>313</v>
      </c>
      <c r="I34" s="23">
        <v>40000</v>
      </c>
      <c r="J34" s="23">
        <v>40000</v>
      </c>
      <c r="K34" s="23">
        <v>40000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35" t="s">
        <v>109</v>
      </c>
      <c r="B35" s="36"/>
      <c r="C35" s="36"/>
      <c r="D35" s="36"/>
      <c r="E35" s="36"/>
      <c r="F35" s="36"/>
      <c r="G35" s="36"/>
      <c r="H35" s="37"/>
      <c r="I35" s="23">
        <v>1210422.42</v>
      </c>
      <c r="J35" s="23">
        <v>1106400</v>
      </c>
      <c r="K35" s="23">
        <v>1106400</v>
      </c>
      <c r="L35" s="23"/>
      <c r="M35" s="23"/>
      <c r="N35" s="23"/>
      <c r="O35" s="23"/>
      <c r="P35" s="23"/>
      <c r="Q35" s="23"/>
      <c r="R35" s="23">
        <v>104022.42</v>
      </c>
      <c r="S35" s="23"/>
      <c r="T35" s="23"/>
      <c r="U35" s="23"/>
      <c r="V35" s="23"/>
      <c r="W35" s="23">
        <v>104022.42</v>
      </c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6"/>
  <sheetViews>
    <sheetView showZeros="0" tabSelected="1" topLeftCell="A43" workbookViewId="0">
      <selection activeCell="D71" sqref="D7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324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"单位名称："&amp;"耿马傣族佤族自治县司法局"</f>
        <v>单位名称：耿马傣族佤族自治县司法局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325</v>
      </c>
      <c r="B4" s="47" t="s">
        <v>326</v>
      </c>
      <c r="C4" s="47" t="s">
        <v>327</v>
      </c>
      <c r="D4" s="47" t="s">
        <v>328</v>
      </c>
      <c r="E4" s="47" t="s">
        <v>329</v>
      </c>
      <c r="F4" s="53" t="s">
        <v>330</v>
      </c>
      <c r="G4" s="47" t="s">
        <v>331</v>
      </c>
      <c r="H4" s="53" t="s">
        <v>332</v>
      </c>
      <c r="I4" s="53" t="s">
        <v>333</v>
      </c>
      <c r="J4" s="47" t="s">
        <v>334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70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7" t="s">
        <v>70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09" t="s">
        <v>303</v>
      </c>
      <c r="B8" s="21" t="s">
        <v>335</v>
      </c>
      <c r="C8" s="21" t="s">
        <v>336</v>
      </c>
      <c r="D8" s="21" t="s">
        <v>337</v>
      </c>
      <c r="E8" s="34" t="s">
        <v>338</v>
      </c>
      <c r="F8" s="21" t="s">
        <v>339</v>
      </c>
      <c r="G8" s="34" t="s">
        <v>340</v>
      </c>
      <c r="H8" s="21" t="s">
        <v>341</v>
      </c>
      <c r="I8" s="21" t="s">
        <v>342</v>
      </c>
      <c r="J8" s="34" t="s">
        <v>343</v>
      </c>
    </row>
    <row r="9" ht="18.75" customHeight="1" spans="1:10">
      <c r="A9" s="209" t="s">
        <v>303</v>
      </c>
      <c r="B9" s="21" t="s">
        <v>335</v>
      </c>
      <c r="C9" s="21" t="s">
        <v>336</v>
      </c>
      <c r="D9" s="21" t="s">
        <v>344</v>
      </c>
      <c r="E9" s="34" t="s">
        <v>345</v>
      </c>
      <c r="F9" s="21" t="s">
        <v>346</v>
      </c>
      <c r="G9" s="34" t="s">
        <v>347</v>
      </c>
      <c r="H9" s="21" t="s">
        <v>348</v>
      </c>
      <c r="I9" s="21" t="s">
        <v>349</v>
      </c>
      <c r="J9" s="34" t="s">
        <v>350</v>
      </c>
    </row>
    <row r="10" ht="18.75" customHeight="1" spans="1:10">
      <c r="A10" s="209" t="s">
        <v>303</v>
      </c>
      <c r="B10" s="21" t="s">
        <v>335</v>
      </c>
      <c r="C10" s="21" t="s">
        <v>336</v>
      </c>
      <c r="D10" s="21" t="s">
        <v>351</v>
      </c>
      <c r="E10" s="34" t="s">
        <v>352</v>
      </c>
      <c r="F10" s="21" t="s">
        <v>339</v>
      </c>
      <c r="G10" s="34" t="s">
        <v>353</v>
      </c>
      <c r="H10" s="21" t="s">
        <v>348</v>
      </c>
      <c r="I10" s="21" t="s">
        <v>342</v>
      </c>
      <c r="J10" s="34" t="s">
        <v>354</v>
      </c>
    </row>
    <row r="11" ht="18.75" customHeight="1" spans="1:10">
      <c r="A11" s="209" t="s">
        <v>303</v>
      </c>
      <c r="B11" s="21" t="s">
        <v>335</v>
      </c>
      <c r="C11" s="21" t="s">
        <v>336</v>
      </c>
      <c r="D11" s="21" t="s">
        <v>355</v>
      </c>
      <c r="E11" s="34" t="s">
        <v>356</v>
      </c>
      <c r="F11" s="21" t="s">
        <v>357</v>
      </c>
      <c r="G11" s="34" t="s">
        <v>347</v>
      </c>
      <c r="H11" s="21" t="s">
        <v>348</v>
      </c>
      <c r="I11" s="21" t="s">
        <v>342</v>
      </c>
      <c r="J11" s="34" t="s">
        <v>358</v>
      </c>
    </row>
    <row r="12" ht="18.75" customHeight="1" spans="1:10">
      <c r="A12" s="209" t="s">
        <v>303</v>
      </c>
      <c r="B12" s="21" t="s">
        <v>335</v>
      </c>
      <c r="C12" s="21" t="s">
        <v>359</v>
      </c>
      <c r="D12" s="21" t="s">
        <v>360</v>
      </c>
      <c r="E12" s="34" t="s">
        <v>361</v>
      </c>
      <c r="F12" s="21" t="s">
        <v>339</v>
      </c>
      <c r="G12" s="34" t="s">
        <v>362</v>
      </c>
      <c r="H12" s="21" t="s">
        <v>348</v>
      </c>
      <c r="I12" s="21" t="s">
        <v>349</v>
      </c>
      <c r="J12" s="34" t="s">
        <v>361</v>
      </c>
    </row>
    <row r="13" ht="18.75" customHeight="1" spans="1:10">
      <c r="A13" s="209" t="s">
        <v>303</v>
      </c>
      <c r="B13" s="21" t="s">
        <v>335</v>
      </c>
      <c r="C13" s="21" t="s">
        <v>359</v>
      </c>
      <c r="D13" s="21" t="s">
        <v>363</v>
      </c>
      <c r="E13" s="34" t="s">
        <v>364</v>
      </c>
      <c r="F13" s="21" t="s">
        <v>339</v>
      </c>
      <c r="G13" s="34" t="s">
        <v>365</v>
      </c>
      <c r="H13" s="21" t="s">
        <v>348</v>
      </c>
      <c r="I13" s="21" t="s">
        <v>342</v>
      </c>
      <c r="J13" s="34" t="s">
        <v>364</v>
      </c>
    </row>
    <row r="14" ht="18.75" customHeight="1" spans="1:10">
      <c r="A14" s="209" t="s">
        <v>303</v>
      </c>
      <c r="B14" s="21" t="s">
        <v>335</v>
      </c>
      <c r="C14" s="21" t="s">
        <v>366</v>
      </c>
      <c r="D14" s="21" t="s">
        <v>367</v>
      </c>
      <c r="E14" s="34" t="s">
        <v>368</v>
      </c>
      <c r="F14" s="21" t="s">
        <v>339</v>
      </c>
      <c r="G14" s="34" t="s">
        <v>369</v>
      </c>
      <c r="H14" s="21" t="s">
        <v>348</v>
      </c>
      <c r="I14" s="21" t="s">
        <v>342</v>
      </c>
      <c r="J14" s="34" t="s">
        <v>370</v>
      </c>
    </row>
    <row r="15" ht="18.75" customHeight="1" spans="1:10">
      <c r="A15" s="209" t="s">
        <v>320</v>
      </c>
      <c r="B15" s="21" t="s">
        <v>371</v>
      </c>
      <c r="C15" s="21" t="s">
        <v>336</v>
      </c>
      <c r="D15" s="21" t="s">
        <v>337</v>
      </c>
      <c r="E15" s="34" t="s">
        <v>372</v>
      </c>
      <c r="F15" s="21" t="s">
        <v>339</v>
      </c>
      <c r="G15" s="34" t="s">
        <v>373</v>
      </c>
      <c r="H15" s="21" t="s">
        <v>341</v>
      </c>
      <c r="I15" s="21" t="s">
        <v>342</v>
      </c>
      <c r="J15" s="34" t="s">
        <v>374</v>
      </c>
    </row>
    <row r="16" ht="18.75" customHeight="1" spans="1:10">
      <c r="A16" s="209" t="s">
        <v>320</v>
      </c>
      <c r="B16" s="21" t="s">
        <v>371</v>
      </c>
      <c r="C16" s="21" t="s">
        <v>336</v>
      </c>
      <c r="D16" s="21" t="s">
        <v>344</v>
      </c>
      <c r="E16" s="34" t="s">
        <v>375</v>
      </c>
      <c r="F16" s="21" t="s">
        <v>339</v>
      </c>
      <c r="G16" s="34" t="s">
        <v>347</v>
      </c>
      <c r="H16" s="21" t="s">
        <v>348</v>
      </c>
      <c r="I16" s="21" t="s">
        <v>349</v>
      </c>
      <c r="J16" s="34" t="s">
        <v>376</v>
      </c>
    </row>
    <row r="17" ht="18.75" customHeight="1" spans="1:10">
      <c r="A17" s="209" t="s">
        <v>320</v>
      </c>
      <c r="B17" s="21" t="s">
        <v>371</v>
      </c>
      <c r="C17" s="21" t="s">
        <v>336</v>
      </c>
      <c r="D17" s="21" t="s">
        <v>351</v>
      </c>
      <c r="E17" s="34" t="s">
        <v>377</v>
      </c>
      <c r="F17" s="21" t="s">
        <v>339</v>
      </c>
      <c r="G17" s="34" t="s">
        <v>378</v>
      </c>
      <c r="H17" s="21" t="s">
        <v>348</v>
      </c>
      <c r="I17" s="21" t="s">
        <v>349</v>
      </c>
      <c r="J17" s="34" t="s">
        <v>379</v>
      </c>
    </row>
    <row r="18" ht="18.75" customHeight="1" spans="1:10">
      <c r="A18" s="209" t="s">
        <v>320</v>
      </c>
      <c r="B18" s="21" t="s">
        <v>371</v>
      </c>
      <c r="C18" s="21" t="s">
        <v>336</v>
      </c>
      <c r="D18" s="21" t="s">
        <v>355</v>
      </c>
      <c r="E18" s="34" t="s">
        <v>356</v>
      </c>
      <c r="F18" s="21" t="s">
        <v>339</v>
      </c>
      <c r="G18" s="34" t="s">
        <v>353</v>
      </c>
      <c r="H18" s="21" t="s">
        <v>348</v>
      </c>
      <c r="I18" s="21" t="s">
        <v>349</v>
      </c>
      <c r="J18" s="34" t="s">
        <v>380</v>
      </c>
    </row>
    <row r="19" ht="18.75" customHeight="1" spans="1:10">
      <c r="A19" s="209" t="s">
        <v>320</v>
      </c>
      <c r="B19" s="21" t="s">
        <v>371</v>
      </c>
      <c r="C19" s="21" t="s">
        <v>359</v>
      </c>
      <c r="D19" s="21" t="s">
        <v>360</v>
      </c>
      <c r="E19" s="34" t="s">
        <v>381</v>
      </c>
      <c r="F19" s="21" t="s">
        <v>339</v>
      </c>
      <c r="G19" s="34" t="s">
        <v>382</v>
      </c>
      <c r="H19" s="21" t="s">
        <v>383</v>
      </c>
      <c r="I19" s="21" t="s">
        <v>349</v>
      </c>
      <c r="J19" s="34" t="s">
        <v>384</v>
      </c>
    </row>
    <row r="20" ht="18.75" customHeight="1" spans="1:10">
      <c r="A20" s="209" t="s">
        <v>320</v>
      </c>
      <c r="B20" s="21" t="s">
        <v>371</v>
      </c>
      <c r="C20" s="21" t="s">
        <v>366</v>
      </c>
      <c r="D20" s="21" t="s">
        <v>367</v>
      </c>
      <c r="E20" s="34" t="s">
        <v>368</v>
      </c>
      <c r="F20" s="21" t="s">
        <v>339</v>
      </c>
      <c r="G20" s="34" t="s">
        <v>347</v>
      </c>
      <c r="H20" s="21" t="s">
        <v>348</v>
      </c>
      <c r="I20" s="21" t="s">
        <v>349</v>
      </c>
      <c r="J20" s="34" t="s">
        <v>385</v>
      </c>
    </row>
    <row r="21" ht="18.75" customHeight="1" spans="1:10">
      <c r="A21" s="209" t="s">
        <v>316</v>
      </c>
      <c r="B21" s="21" t="s">
        <v>386</v>
      </c>
      <c r="C21" s="21" t="s">
        <v>336</v>
      </c>
      <c r="D21" s="21" t="s">
        <v>337</v>
      </c>
      <c r="E21" s="34" t="s">
        <v>387</v>
      </c>
      <c r="F21" s="21" t="s">
        <v>357</v>
      </c>
      <c r="G21" s="34" t="s">
        <v>388</v>
      </c>
      <c r="H21" s="21" t="s">
        <v>389</v>
      </c>
      <c r="I21" s="21" t="s">
        <v>342</v>
      </c>
      <c r="J21" s="34" t="s">
        <v>390</v>
      </c>
    </row>
    <row r="22" ht="18.75" customHeight="1" spans="1:10">
      <c r="A22" s="209" t="s">
        <v>316</v>
      </c>
      <c r="B22" s="21" t="s">
        <v>386</v>
      </c>
      <c r="C22" s="21" t="s">
        <v>336</v>
      </c>
      <c r="D22" s="21" t="s">
        <v>344</v>
      </c>
      <c r="E22" s="34" t="s">
        <v>391</v>
      </c>
      <c r="F22" s="21" t="s">
        <v>357</v>
      </c>
      <c r="G22" s="34" t="s">
        <v>388</v>
      </c>
      <c r="H22" s="21" t="s">
        <v>392</v>
      </c>
      <c r="I22" s="21" t="s">
        <v>342</v>
      </c>
      <c r="J22" s="34" t="s">
        <v>393</v>
      </c>
    </row>
    <row r="23" ht="18.75" customHeight="1" spans="1:10">
      <c r="A23" s="209" t="s">
        <v>316</v>
      </c>
      <c r="B23" s="21" t="s">
        <v>386</v>
      </c>
      <c r="C23" s="21" t="s">
        <v>336</v>
      </c>
      <c r="D23" s="21" t="s">
        <v>351</v>
      </c>
      <c r="E23" s="34" t="s">
        <v>394</v>
      </c>
      <c r="F23" s="21" t="s">
        <v>339</v>
      </c>
      <c r="G23" s="34" t="s">
        <v>395</v>
      </c>
      <c r="H23" s="21" t="s">
        <v>396</v>
      </c>
      <c r="I23" s="21" t="s">
        <v>349</v>
      </c>
      <c r="J23" s="34" t="s">
        <v>397</v>
      </c>
    </row>
    <row r="24" ht="18.75" customHeight="1" spans="1:10">
      <c r="A24" s="209" t="s">
        <v>316</v>
      </c>
      <c r="B24" s="21" t="s">
        <v>386</v>
      </c>
      <c r="C24" s="21" t="s">
        <v>336</v>
      </c>
      <c r="D24" s="21" t="s">
        <v>355</v>
      </c>
      <c r="E24" s="34" t="s">
        <v>356</v>
      </c>
      <c r="F24" s="21" t="s">
        <v>339</v>
      </c>
      <c r="G24" s="34" t="s">
        <v>398</v>
      </c>
      <c r="H24" s="21" t="s">
        <v>399</v>
      </c>
      <c r="I24" s="21" t="s">
        <v>342</v>
      </c>
      <c r="J24" s="34" t="s">
        <v>400</v>
      </c>
    </row>
    <row r="25" ht="18.75" customHeight="1" spans="1:10">
      <c r="A25" s="209" t="s">
        <v>316</v>
      </c>
      <c r="B25" s="21" t="s">
        <v>386</v>
      </c>
      <c r="C25" s="21" t="s">
        <v>359</v>
      </c>
      <c r="D25" s="21" t="s">
        <v>360</v>
      </c>
      <c r="E25" s="34" t="s">
        <v>401</v>
      </c>
      <c r="F25" s="21" t="s">
        <v>339</v>
      </c>
      <c r="G25" s="34" t="s">
        <v>347</v>
      </c>
      <c r="H25" s="21" t="s">
        <v>348</v>
      </c>
      <c r="I25" s="21" t="s">
        <v>342</v>
      </c>
      <c r="J25" s="34" t="s">
        <v>402</v>
      </c>
    </row>
    <row r="26" ht="18.75" customHeight="1" spans="1:10">
      <c r="A26" s="209" t="s">
        <v>316</v>
      </c>
      <c r="B26" s="21" t="s">
        <v>386</v>
      </c>
      <c r="C26" s="21" t="s">
        <v>359</v>
      </c>
      <c r="D26" s="21" t="s">
        <v>363</v>
      </c>
      <c r="E26" s="34" t="s">
        <v>403</v>
      </c>
      <c r="F26" s="21" t="s">
        <v>339</v>
      </c>
      <c r="G26" s="34" t="s">
        <v>404</v>
      </c>
      <c r="H26" s="21" t="s">
        <v>348</v>
      </c>
      <c r="I26" s="21" t="s">
        <v>349</v>
      </c>
      <c r="J26" s="34" t="s">
        <v>405</v>
      </c>
    </row>
    <row r="27" ht="18.75" customHeight="1" spans="1:10">
      <c r="A27" s="209" t="s">
        <v>316</v>
      </c>
      <c r="B27" s="21" t="s">
        <v>386</v>
      </c>
      <c r="C27" s="21" t="s">
        <v>366</v>
      </c>
      <c r="D27" s="21" t="s">
        <v>367</v>
      </c>
      <c r="E27" s="34" t="s">
        <v>406</v>
      </c>
      <c r="F27" s="21" t="s">
        <v>339</v>
      </c>
      <c r="G27" s="34" t="s">
        <v>347</v>
      </c>
      <c r="H27" s="21" t="s">
        <v>348</v>
      </c>
      <c r="I27" s="21" t="s">
        <v>342</v>
      </c>
      <c r="J27" s="34" t="s">
        <v>407</v>
      </c>
    </row>
    <row r="28" ht="18.75" customHeight="1" spans="1:10">
      <c r="A28" s="209" t="s">
        <v>316</v>
      </c>
      <c r="B28" s="21" t="s">
        <v>386</v>
      </c>
      <c r="C28" s="21" t="s">
        <v>366</v>
      </c>
      <c r="D28" s="21" t="s">
        <v>367</v>
      </c>
      <c r="E28" s="34" t="s">
        <v>408</v>
      </c>
      <c r="F28" s="21" t="s">
        <v>339</v>
      </c>
      <c r="G28" s="34" t="s">
        <v>347</v>
      </c>
      <c r="H28" s="21" t="s">
        <v>348</v>
      </c>
      <c r="I28" s="21" t="s">
        <v>342</v>
      </c>
      <c r="J28" s="34" t="s">
        <v>408</v>
      </c>
    </row>
    <row r="29" ht="18.75" customHeight="1" spans="1:10">
      <c r="A29" s="209" t="s">
        <v>296</v>
      </c>
      <c r="B29" s="21" t="s">
        <v>409</v>
      </c>
      <c r="C29" s="21" t="s">
        <v>336</v>
      </c>
      <c r="D29" s="21" t="s">
        <v>337</v>
      </c>
      <c r="E29" s="34" t="s">
        <v>410</v>
      </c>
      <c r="F29" s="21" t="s">
        <v>339</v>
      </c>
      <c r="G29" s="34" t="s">
        <v>411</v>
      </c>
      <c r="H29" s="21" t="s">
        <v>392</v>
      </c>
      <c r="I29" s="21" t="s">
        <v>342</v>
      </c>
      <c r="J29" s="34" t="s">
        <v>412</v>
      </c>
    </row>
    <row r="30" ht="18.75" customHeight="1" spans="1:10">
      <c r="A30" s="209" t="s">
        <v>296</v>
      </c>
      <c r="B30" s="21" t="s">
        <v>409</v>
      </c>
      <c r="C30" s="21" t="s">
        <v>336</v>
      </c>
      <c r="D30" s="21" t="s">
        <v>351</v>
      </c>
      <c r="E30" s="34" t="s">
        <v>413</v>
      </c>
      <c r="F30" s="21" t="s">
        <v>339</v>
      </c>
      <c r="G30" s="34" t="s">
        <v>378</v>
      </c>
      <c r="H30" s="21" t="s">
        <v>348</v>
      </c>
      <c r="I30" s="21" t="s">
        <v>349</v>
      </c>
      <c r="J30" s="34" t="s">
        <v>414</v>
      </c>
    </row>
    <row r="31" ht="18.75" customHeight="1" spans="1:10">
      <c r="A31" s="209" t="s">
        <v>296</v>
      </c>
      <c r="B31" s="21" t="s">
        <v>409</v>
      </c>
      <c r="C31" s="21" t="s">
        <v>336</v>
      </c>
      <c r="D31" s="21" t="s">
        <v>355</v>
      </c>
      <c r="E31" s="34" t="s">
        <v>356</v>
      </c>
      <c r="F31" s="21" t="s">
        <v>339</v>
      </c>
      <c r="G31" s="34" t="s">
        <v>415</v>
      </c>
      <c r="H31" s="21" t="s">
        <v>399</v>
      </c>
      <c r="I31" s="21" t="s">
        <v>342</v>
      </c>
      <c r="J31" s="34" t="s">
        <v>416</v>
      </c>
    </row>
    <row r="32" ht="18.75" customHeight="1" spans="1:10">
      <c r="A32" s="209" t="s">
        <v>296</v>
      </c>
      <c r="B32" s="21" t="s">
        <v>409</v>
      </c>
      <c r="C32" s="21" t="s">
        <v>359</v>
      </c>
      <c r="D32" s="21" t="s">
        <v>360</v>
      </c>
      <c r="E32" s="34" t="s">
        <v>417</v>
      </c>
      <c r="F32" s="21" t="s">
        <v>339</v>
      </c>
      <c r="G32" s="34" t="s">
        <v>382</v>
      </c>
      <c r="H32" s="21" t="s">
        <v>348</v>
      </c>
      <c r="I32" s="21" t="s">
        <v>349</v>
      </c>
      <c r="J32" s="34" t="s">
        <v>418</v>
      </c>
    </row>
    <row r="33" ht="18.75" customHeight="1" spans="1:10">
      <c r="A33" s="209" t="s">
        <v>296</v>
      </c>
      <c r="B33" s="21" t="s">
        <v>409</v>
      </c>
      <c r="C33" s="21" t="s">
        <v>366</v>
      </c>
      <c r="D33" s="21" t="s">
        <v>367</v>
      </c>
      <c r="E33" s="34" t="s">
        <v>419</v>
      </c>
      <c r="F33" s="21" t="s">
        <v>339</v>
      </c>
      <c r="G33" s="34" t="s">
        <v>378</v>
      </c>
      <c r="H33" s="21" t="s">
        <v>348</v>
      </c>
      <c r="I33" s="21" t="s">
        <v>349</v>
      </c>
      <c r="J33" s="34" t="s">
        <v>420</v>
      </c>
    </row>
    <row r="34" ht="18.75" customHeight="1" spans="1:10">
      <c r="A34" s="209" t="s">
        <v>322</v>
      </c>
      <c r="B34" s="21" t="s">
        <v>421</v>
      </c>
      <c r="C34" s="21" t="s">
        <v>336</v>
      </c>
      <c r="D34" s="21" t="s">
        <v>337</v>
      </c>
      <c r="E34" s="34" t="s">
        <v>422</v>
      </c>
      <c r="F34" s="21" t="s">
        <v>339</v>
      </c>
      <c r="G34" s="34" t="s">
        <v>150</v>
      </c>
      <c r="H34" s="21" t="s">
        <v>423</v>
      </c>
      <c r="I34" s="21" t="s">
        <v>342</v>
      </c>
      <c r="J34" s="34" t="s">
        <v>424</v>
      </c>
    </row>
    <row r="35" ht="18.75" customHeight="1" spans="1:10">
      <c r="A35" s="209" t="s">
        <v>322</v>
      </c>
      <c r="B35" s="21" t="s">
        <v>421</v>
      </c>
      <c r="C35" s="21" t="s">
        <v>336</v>
      </c>
      <c r="D35" s="21" t="s">
        <v>344</v>
      </c>
      <c r="E35" s="34" t="s">
        <v>425</v>
      </c>
      <c r="F35" s="21" t="s">
        <v>339</v>
      </c>
      <c r="G35" s="34" t="s">
        <v>347</v>
      </c>
      <c r="H35" s="21" t="s">
        <v>348</v>
      </c>
      <c r="I35" s="21" t="s">
        <v>349</v>
      </c>
      <c r="J35" s="34" t="s">
        <v>426</v>
      </c>
    </row>
    <row r="36" ht="18.75" customHeight="1" spans="1:10">
      <c r="A36" s="209" t="s">
        <v>322</v>
      </c>
      <c r="B36" s="21" t="s">
        <v>421</v>
      </c>
      <c r="C36" s="21" t="s">
        <v>336</v>
      </c>
      <c r="D36" s="21" t="s">
        <v>337</v>
      </c>
      <c r="E36" s="34" t="s">
        <v>356</v>
      </c>
      <c r="F36" s="21" t="s">
        <v>339</v>
      </c>
      <c r="G36" s="34" t="s">
        <v>353</v>
      </c>
      <c r="H36" s="21" t="s">
        <v>348</v>
      </c>
      <c r="I36" s="21" t="s">
        <v>349</v>
      </c>
      <c r="J36" s="34" t="s">
        <v>427</v>
      </c>
    </row>
    <row r="37" ht="18.75" customHeight="1" spans="1:10">
      <c r="A37" s="209" t="s">
        <v>322</v>
      </c>
      <c r="B37" s="21" t="s">
        <v>421</v>
      </c>
      <c r="C37" s="21" t="s">
        <v>359</v>
      </c>
      <c r="D37" s="21" t="s">
        <v>363</v>
      </c>
      <c r="E37" s="34" t="s">
        <v>428</v>
      </c>
      <c r="F37" s="21" t="s">
        <v>339</v>
      </c>
      <c r="G37" s="34" t="s">
        <v>347</v>
      </c>
      <c r="H37" s="21" t="s">
        <v>348</v>
      </c>
      <c r="I37" s="21" t="s">
        <v>349</v>
      </c>
      <c r="J37" s="34" t="s">
        <v>429</v>
      </c>
    </row>
    <row r="38" ht="18.75" customHeight="1" spans="1:10">
      <c r="A38" s="209" t="s">
        <v>322</v>
      </c>
      <c r="B38" s="21" t="s">
        <v>421</v>
      </c>
      <c r="C38" s="21" t="s">
        <v>366</v>
      </c>
      <c r="D38" s="21" t="s">
        <v>367</v>
      </c>
      <c r="E38" s="34" t="s">
        <v>430</v>
      </c>
      <c r="F38" s="21" t="s">
        <v>339</v>
      </c>
      <c r="G38" s="34" t="s">
        <v>347</v>
      </c>
      <c r="H38" s="21" t="s">
        <v>348</v>
      </c>
      <c r="I38" s="21" t="s">
        <v>349</v>
      </c>
      <c r="J38" s="34" t="s">
        <v>430</v>
      </c>
    </row>
    <row r="39" ht="18.75" customHeight="1" spans="1:10">
      <c r="A39" s="209" t="s">
        <v>299</v>
      </c>
      <c r="B39" s="21" t="s">
        <v>431</v>
      </c>
      <c r="C39" s="21" t="s">
        <v>336</v>
      </c>
      <c r="D39" s="21" t="s">
        <v>337</v>
      </c>
      <c r="E39" s="34" t="s">
        <v>432</v>
      </c>
      <c r="F39" s="21" t="s">
        <v>357</v>
      </c>
      <c r="G39" s="34" t="s">
        <v>353</v>
      </c>
      <c r="H39" s="21" t="s">
        <v>433</v>
      </c>
      <c r="I39" s="21" t="s">
        <v>342</v>
      </c>
      <c r="J39" s="34" t="s">
        <v>434</v>
      </c>
    </row>
    <row r="40" ht="18.75" customHeight="1" spans="1:10">
      <c r="A40" s="209" t="s">
        <v>299</v>
      </c>
      <c r="B40" s="21" t="s">
        <v>435</v>
      </c>
      <c r="C40" s="21" t="s">
        <v>336</v>
      </c>
      <c r="D40" s="21" t="s">
        <v>337</v>
      </c>
      <c r="E40" s="34" t="s">
        <v>436</v>
      </c>
      <c r="F40" s="21" t="s">
        <v>339</v>
      </c>
      <c r="G40" s="34" t="s">
        <v>353</v>
      </c>
      <c r="H40" s="21" t="s">
        <v>348</v>
      </c>
      <c r="I40" s="21" t="s">
        <v>342</v>
      </c>
      <c r="J40" s="34" t="s">
        <v>437</v>
      </c>
    </row>
    <row r="41" ht="18.75" customHeight="1" spans="1:10">
      <c r="A41" s="209" t="s">
        <v>299</v>
      </c>
      <c r="B41" s="21" t="s">
        <v>435</v>
      </c>
      <c r="C41" s="21" t="s">
        <v>336</v>
      </c>
      <c r="D41" s="21" t="s">
        <v>344</v>
      </c>
      <c r="E41" s="34" t="s">
        <v>438</v>
      </c>
      <c r="F41" s="21" t="s">
        <v>339</v>
      </c>
      <c r="G41" s="34" t="s">
        <v>439</v>
      </c>
      <c r="H41" s="21" t="s">
        <v>348</v>
      </c>
      <c r="I41" s="21" t="s">
        <v>342</v>
      </c>
      <c r="J41" s="34" t="s">
        <v>440</v>
      </c>
    </row>
    <row r="42" ht="18.75" customHeight="1" spans="1:10">
      <c r="A42" s="209" t="s">
        <v>299</v>
      </c>
      <c r="B42" s="21" t="s">
        <v>435</v>
      </c>
      <c r="C42" s="21" t="s">
        <v>336</v>
      </c>
      <c r="D42" s="21" t="s">
        <v>351</v>
      </c>
      <c r="E42" s="34" t="s">
        <v>352</v>
      </c>
      <c r="F42" s="21" t="s">
        <v>339</v>
      </c>
      <c r="G42" s="34" t="s">
        <v>152</v>
      </c>
      <c r="H42" s="21" t="s">
        <v>341</v>
      </c>
      <c r="I42" s="21" t="s">
        <v>342</v>
      </c>
      <c r="J42" s="34" t="s">
        <v>441</v>
      </c>
    </row>
    <row r="43" ht="18.75" customHeight="1" spans="1:10">
      <c r="A43" s="209" t="s">
        <v>299</v>
      </c>
      <c r="B43" s="21" t="s">
        <v>435</v>
      </c>
      <c r="C43" s="21" t="s">
        <v>336</v>
      </c>
      <c r="D43" s="21" t="s">
        <v>355</v>
      </c>
      <c r="E43" s="34" t="s">
        <v>356</v>
      </c>
      <c r="F43" s="21" t="s">
        <v>339</v>
      </c>
      <c r="G43" s="34" t="s">
        <v>347</v>
      </c>
      <c r="H43" s="21" t="s">
        <v>348</v>
      </c>
      <c r="I43" s="21" t="s">
        <v>342</v>
      </c>
      <c r="J43" s="34" t="s">
        <v>442</v>
      </c>
    </row>
    <row r="44" ht="18.75" customHeight="1" spans="1:10">
      <c r="A44" s="209" t="s">
        <v>299</v>
      </c>
      <c r="B44" s="21" t="s">
        <v>435</v>
      </c>
      <c r="C44" s="21" t="s">
        <v>359</v>
      </c>
      <c r="D44" s="21" t="s">
        <v>360</v>
      </c>
      <c r="E44" s="34" t="s">
        <v>401</v>
      </c>
      <c r="F44" s="21" t="s">
        <v>339</v>
      </c>
      <c r="G44" s="34" t="s">
        <v>369</v>
      </c>
      <c r="H44" s="21" t="s">
        <v>348</v>
      </c>
      <c r="I44" s="21" t="s">
        <v>342</v>
      </c>
      <c r="J44" s="34" t="s">
        <v>443</v>
      </c>
    </row>
    <row r="45" ht="18.75" customHeight="1" spans="1:10">
      <c r="A45" s="209" t="s">
        <v>299</v>
      </c>
      <c r="B45" s="21" t="s">
        <v>435</v>
      </c>
      <c r="C45" s="21" t="s">
        <v>359</v>
      </c>
      <c r="D45" s="21" t="s">
        <v>363</v>
      </c>
      <c r="E45" s="34" t="s">
        <v>444</v>
      </c>
      <c r="F45" s="21" t="s">
        <v>339</v>
      </c>
      <c r="G45" s="34" t="s">
        <v>353</v>
      </c>
      <c r="H45" s="21" t="s">
        <v>348</v>
      </c>
      <c r="I45" s="21" t="s">
        <v>342</v>
      </c>
      <c r="J45" s="34" t="s">
        <v>445</v>
      </c>
    </row>
    <row r="46" ht="18.75" customHeight="1" spans="1:10">
      <c r="A46" s="209" t="s">
        <v>299</v>
      </c>
      <c r="B46" s="21" t="s">
        <v>435</v>
      </c>
      <c r="C46" s="21" t="s">
        <v>366</v>
      </c>
      <c r="D46" s="21" t="s">
        <v>367</v>
      </c>
      <c r="E46" s="34" t="s">
        <v>446</v>
      </c>
      <c r="F46" s="21" t="s">
        <v>339</v>
      </c>
      <c r="G46" s="34" t="s">
        <v>369</v>
      </c>
      <c r="H46" s="21" t="s">
        <v>348</v>
      </c>
      <c r="I46" s="21" t="s">
        <v>342</v>
      </c>
      <c r="J46" s="34" t="s">
        <v>447</v>
      </c>
    </row>
    <row r="47" ht="18.75" customHeight="1" spans="1:10">
      <c r="A47" s="209" t="s">
        <v>305</v>
      </c>
      <c r="B47" s="21" t="s">
        <v>448</v>
      </c>
      <c r="C47" s="21" t="s">
        <v>336</v>
      </c>
      <c r="D47" s="21" t="s">
        <v>337</v>
      </c>
      <c r="E47" s="34" t="s">
        <v>449</v>
      </c>
      <c r="F47" s="21" t="s">
        <v>339</v>
      </c>
      <c r="G47" s="34" t="s">
        <v>373</v>
      </c>
      <c r="H47" s="21" t="s">
        <v>341</v>
      </c>
      <c r="I47" s="21" t="s">
        <v>342</v>
      </c>
      <c r="J47" s="34" t="s">
        <v>450</v>
      </c>
    </row>
    <row r="48" ht="18.75" customHeight="1" spans="1:10">
      <c r="A48" s="209" t="s">
        <v>305</v>
      </c>
      <c r="B48" s="21" t="s">
        <v>448</v>
      </c>
      <c r="C48" s="21" t="s">
        <v>336</v>
      </c>
      <c r="D48" s="21" t="s">
        <v>344</v>
      </c>
      <c r="E48" s="34" t="s">
        <v>451</v>
      </c>
      <c r="F48" s="21" t="s">
        <v>339</v>
      </c>
      <c r="G48" s="34" t="s">
        <v>347</v>
      </c>
      <c r="H48" s="21" t="s">
        <v>348</v>
      </c>
      <c r="I48" s="21" t="s">
        <v>349</v>
      </c>
      <c r="J48" s="34" t="s">
        <v>452</v>
      </c>
    </row>
    <row r="49" ht="18.75" customHeight="1" spans="1:10">
      <c r="A49" s="209" t="s">
        <v>305</v>
      </c>
      <c r="B49" s="21" t="s">
        <v>448</v>
      </c>
      <c r="C49" s="21" t="s">
        <v>336</v>
      </c>
      <c r="D49" s="21" t="s">
        <v>351</v>
      </c>
      <c r="E49" s="34" t="s">
        <v>453</v>
      </c>
      <c r="F49" s="21" t="s">
        <v>339</v>
      </c>
      <c r="G49" s="34" t="s">
        <v>347</v>
      </c>
      <c r="H49" s="21" t="s">
        <v>348</v>
      </c>
      <c r="I49" s="21" t="s">
        <v>342</v>
      </c>
      <c r="J49" s="34" t="s">
        <v>454</v>
      </c>
    </row>
    <row r="50" ht="18.75" customHeight="1" spans="1:10">
      <c r="A50" s="209" t="s">
        <v>305</v>
      </c>
      <c r="B50" s="21" t="s">
        <v>448</v>
      </c>
      <c r="C50" s="21" t="s">
        <v>336</v>
      </c>
      <c r="D50" s="21" t="s">
        <v>355</v>
      </c>
      <c r="E50" s="34" t="s">
        <v>356</v>
      </c>
      <c r="F50" s="21" t="s">
        <v>339</v>
      </c>
      <c r="G50" s="34" t="s">
        <v>353</v>
      </c>
      <c r="H50" s="21" t="s">
        <v>348</v>
      </c>
      <c r="I50" s="21" t="s">
        <v>342</v>
      </c>
      <c r="J50" s="34" t="s">
        <v>455</v>
      </c>
    </row>
    <row r="51" ht="18.75" customHeight="1" spans="1:10">
      <c r="A51" s="209" t="s">
        <v>305</v>
      </c>
      <c r="B51" s="21" t="s">
        <v>448</v>
      </c>
      <c r="C51" s="21" t="s">
        <v>359</v>
      </c>
      <c r="D51" s="21" t="s">
        <v>360</v>
      </c>
      <c r="E51" s="34" t="s">
        <v>456</v>
      </c>
      <c r="F51" s="21" t="s">
        <v>339</v>
      </c>
      <c r="G51" s="34" t="s">
        <v>457</v>
      </c>
      <c r="H51" s="21" t="s">
        <v>348</v>
      </c>
      <c r="I51" s="21" t="s">
        <v>349</v>
      </c>
      <c r="J51" s="34" t="s">
        <v>458</v>
      </c>
    </row>
    <row r="52" ht="18.75" customHeight="1" spans="1:10">
      <c r="A52" s="209" t="s">
        <v>305</v>
      </c>
      <c r="B52" s="21" t="s">
        <v>448</v>
      </c>
      <c r="C52" s="21" t="s">
        <v>359</v>
      </c>
      <c r="D52" s="21" t="s">
        <v>363</v>
      </c>
      <c r="E52" s="34" t="s">
        <v>459</v>
      </c>
      <c r="F52" s="21" t="s">
        <v>357</v>
      </c>
      <c r="G52" s="34" t="s">
        <v>460</v>
      </c>
      <c r="H52" s="21" t="s">
        <v>348</v>
      </c>
      <c r="I52" s="21" t="s">
        <v>349</v>
      </c>
      <c r="J52" s="34" t="s">
        <v>461</v>
      </c>
    </row>
    <row r="53" ht="18.75" customHeight="1" spans="1:10">
      <c r="A53" s="209" t="s">
        <v>305</v>
      </c>
      <c r="B53" s="21" t="s">
        <v>448</v>
      </c>
      <c r="C53" s="21" t="s">
        <v>366</v>
      </c>
      <c r="D53" s="21" t="s">
        <v>367</v>
      </c>
      <c r="E53" s="34" t="s">
        <v>462</v>
      </c>
      <c r="F53" s="21" t="s">
        <v>346</v>
      </c>
      <c r="G53" s="34" t="s">
        <v>369</v>
      </c>
      <c r="H53" s="21" t="s">
        <v>348</v>
      </c>
      <c r="I53" s="21" t="s">
        <v>342</v>
      </c>
      <c r="J53" s="34" t="s">
        <v>463</v>
      </c>
    </row>
    <row r="54" ht="18.75" customHeight="1" spans="1:10">
      <c r="A54" s="209" t="s">
        <v>318</v>
      </c>
      <c r="B54" s="21" t="s">
        <v>464</v>
      </c>
      <c r="C54" s="21" t="s">
        <v>336</v>
      </c>
      <c r="D54" s="21" t="s">
        <v>337</v>
      </c>
      <c r="E54" s="34" t="s">
        <v>465</v>
      </c>
      <c r="F54" s="21" t="s">
        <v>339</v>
      </c>
      <c r="G54" s="34" t="s">
        <v>373</v>
      </c>
      <c r="H54" s="21" t="s">
        <v>341</v>
      </c>
      <c r="I54" s="21" t="s">
        <v>342</v>
      </c>
      <c r="J54" s="34" t="s">
        <v>466</v>
      </c>
    </row>
    <row r="55" ht="18.75" customHeight="1" spans="1:10">
      <c r="A55" s="209" t="s">
        <v>318</v>
      </c>
      <c r="B55" s="21" t="s">
        <v>464</v>
      </c>
      <c r="C55" s="21" t="s">
        <v>336</v>
      </c>
      <c r="D55" s="21" t="s">
        <v>344</v>
      </c>
      <c r="E55" s="34" t="s">
        <v>467</v>
      </c>
      <c r="F55" s="21" t="s">
        <v>339</v>
      </c>
      <c r="G55" s="34" t="s">
        <v>347</v>
      </c>
      <c r="H55" s="21" t="s">
        <v>348</v>
      </c>
      <c r="I55" s="21" t="s">
        <v>342</v>
      </c>
      <c r="J55" s="34" t="s">
        <v>376</v>
      </c>
    </row>
    <row r="56" ht="18.75" customHeight="1" spans="1:10">
      <c r="A56" s="209" t="s">
        <v>318</v>
      </c>
      <c r="B56" s="21" t="s">
        <v>464</v>
      </c>
      <c r="C56" s="21" t="s">
        <v>336</v>
      </c>
      <c r="D56" s="21" t="s">
        <v>351</v>
      </c>
      <c r="E56" s="34" t="s">
        <v>468</v>
      </c>
      <c r="F56" s="21" t="s">
        <v>339</v>
      </c>
      <c r="G56" s="34" t="s">
        <v>378</v>
      </c>
      <c r="H56" s="21" t="s">
        <v>348</v>
      </c>
      <c r="I56" s="21" t="s">
        <v>342</v>
      </c>
      <c r="J56" s="34" t="s">
        <v>379</v>
      </c>
    </row>
    <row r="57" ht="18.75" customHeight="1" spans="1:10">
      <c r="A57" s="209" t="s">
        <v>318</v>
      </c>
      <c r="B57" s="21" t="s">
        <v>464</v>
      </c>
      <c r="C57" s="21" t="s">
        <v>336</v>
      </c>
      <c r="D57" s="21" t="s">
        <v>355</v>
      </c>
      <c r="E57" s="34" t="s">
        <v>356</v>
      </c>
      <c r="F57" s="21" t="s">
        <v>339</v>
      </c>
      <c r="G57" s="34" t="s">
        <v>353</v>
      </c>
      <c r="H57" s="21" t="s">
        <v>348</v>
      </c>
      <c r="I57" s="21" t="s">
        <v>349</v>
      </c>
      <c r="J57" s="34" t="s">
        <v>469</v>
      </c>
    </row>
    <row r="58" ht="18.75" customHeight="1" spans="1:10">
      <c r="A58" s="209" t="s">
        <v>318</v>
      </c>
      <c r="B58" s="21" t="s">
        <v>464</v>
      </c>
      <c r="C58" s="21" t="s">
        <v>359</v>
      </c>
      <c r="D58" s="21" t="s">
        <v>360</v>
      </c>
      <c r="E58" s="34" t="s">
        <v>470</v>
      </c>
      <c r="F58" s="21" t="s">
        <v>339</v>
      </c>
      <c r="G58" s="34" t="s">
        <v>382</v>
      </c>
      <c r="H58" s="21" t="s">
        <v>383</v>
      </c>
      <c r="I58" s="21" t="s">
        <v>349</v>
      </c>
      <c r="J58" s="34" t="s">
        <v>471</v>
      </c>
    </row>
    <row r="59" ht="18.75" customHeight="1" spans="1:10">
      <c r="A59" s="209" t="s">
        <v>318</v>
      </c>
      <c r="B59" s="21" t="s">
        <v>464</v>
      </c>
      <c r="C59" s="21" t="s">
        <v>366</v>
      </c>
      <c r="D59" s="21" t="s">
        <v>367</v>
      </c>
      <c r="E59" s="34" t="s">
        <v>368</v>
      </c>
      <c r="F59" s="21" t="s">
        <v>339</v>
      </c>
      <c r="G59" s="34" t="s">
        <v>347</v>
      </c>
      <c r="H59" s="21" t="s">
        <v>348</v>
      </c>
      <c r="I59" s="21" t="s">
        <v>342</v>
      </c>
      <c r="J59" s="34" t="s">
        <v>472</v>
      </c>
    </row>
    <row r="60" ht="18.75" customHeight="1" spans="1:10">
      <c r="A60" s="209" t="s">
        <v>314</v>
      </c>
      <c r="B60" s="21" t="s">
        <v>473</v>
      </c>
      <c r="C60" s="21" t="s">
        <v>336</v>
      </c>
      <c r="D60" s="21" t="s">
        <v>337</v>
      </c>
      <c r="E60" s="34" t="s">
        <v>474</v>
      </c>
      <c r="F60" s="21" t="s">
        <v>357</v>
      </c>
      <c r="G60" s="34" t="s">
        <v>475</v>
      </c>
      <c r="H60" s="21" t="s">
        <v>476</v>
      </c>
      <c r="I60" s="21" t="s">
        <v>342</v>
      </c>
      <c r="J60" s="34" t="s">
        <v>477</v>
      </c>
    </row>
    <row r="61" ht="18.75" customHeight="1" spans="1:10">
      <c r="A61" s="209" t="s">
        <v>314</v>
      </c>
      <c r="B61" s="21"/>
      <c r="C61" s="21" t="s">
        <v>336</v>
      </c>
      <c r="D61" s="21" t="s">
        <v>337</v>
      </c>
      <c r="E61" s="34" t="s">
        <v>478</v>
      </c>
      <c r="F61" s="21" t="s">
        <v>357</v>
      </c>
      <c r="G61" s="34" t="s">
        <v>378</v>
      </c>
      <c r="H61" s="21" t="s">
        <v>479</v>
      </c>
      <c r="I61" s="21" t="s">
        <v>342</v>
      </c>
      <c r="J61" s="34" t="s">
        <v>480</v>
      </c>
    </row>
    <row r="62" ht="18.75" customHeight="1" spans="1:10">
      <c r="A62" s="209" t="s">
        <v>314</v>
      </c>
      <c r="B62" s="21"/>
      <c r="C62" s="21" t="s">
        <v>336</v>
      </c>
      <c r="D62" s="21" t="s">
        <v>344</v>
      </c>
      <c r="E62" s="34" t="s">
        <v>481</v>
      </c>
      <c r="F62" s="21" t="s">
        <v>339</v>
      </c>
      <c r="G62" s="34" t="s">
        <v>347</v>
      </c>
      <c r="H62" s="21" t="s">
        <v>348</v>
      </c>
      <c r="I62" s="21" t="s">
        <v>342</v>
      </c>
      <c r="J62" s="34" t="s">
        <v>482</v>
      </c>
    </row>
    <row r="63" ht="18.75" customHeight="1" spans="1:10">
      <c r="A63" s="209" t="s">
        <v>314</v>
      </c>
      <c r="B63" s="21"/>
      <c r="C63" s="21" t="s">
        <v>336</v>
      </c>
      <c r="D63" s="21" t="s">
        <v>351</v>
      </c>
      <c r="E63" s="34" t="s">
        <v>483</v>
      </c>
      <c r="F63" s="21" t="s">
        <v>339</v>
      </c>
      <c r="G63" s="34" t="s">
        <v>353</v>
      </c>
      <c r="H63" s="21" t="s">
        <v>348</v>
      </c>
      <c r="I63" s="21" t="s">
        <v>342</v>
      </c>
      <c r="J63" s="34" t="s">
        <v>484</v>
      </c>
    </row>
    <row r="64" ht="18.75" customHeight="1" spans="1:10">
      <c r="A64" s="209" t="s">
        <v>314</v>
      </c>
      <c r="B64" s="21"/>
      <c r="C64" s="21" t="s">
        <v>359</v>
      </c>
      <c r="D64" s="21" t="s">
        <v>360</v>
      </c>
      <c r="E64" s="34" t="s">
        <v>485</v>
      </c>
      <c r="F64" s="21" t="s">
        <v>357</v>
      </c>
      <c r="G64" s="34" t="s">
        <v>369</v>
      </c>
      <c r="H64" s="21" t="s">
        <v>348</v>
      </c>
      <c r="I64" s="21" t="s">
        <v>342</v>
      </c>
      <c r="J64" s="34" t="s">
        <v>486</v>
      </c>
    </row>
    <row r="65" ht="18.75" customHeight="1" spans="1:10">
      <c r="A65" s="209" t="s">
        <v>314</v>
      </c>
      <c r="B65" s="21"/>
      <c r="C65" s="21" t="s">
        <v>359</v>
      </c>
      <c r="D65" s="21" t="s">
        <v>360</v>
      </c>
      <c r="E65" s="34" t="s">
        <v>487</v>
      </c>
      <c r="F65" s="21" t="s">
        <v>357</v>
      </c>
      <c r="G65" s="34" t="s">
        <v>488</v>
      </c>
      <c r="H65" s="21" t="s">
        <v>389</v>
      </c>
      <c r="I65" s="21" t="s">
        <v>342</v>
      </c>
      <c r="J65" s="34" t="s">
        <v>489</v>
      </c>
    </row>
    <row r="66" ht="18.75" customHeight="1" spans="1:10">
      <c r="A66" s="209" t="s">
        <v>314</v>
      </c>
      <c r="B66" s="21"/>
      <c r="C66" s="21" t="s">
        <v>366</v>
      </c>
      <c r="D66" s="21" t="s">
        <v>367</v>
      </c>
      <c r="E66" s="34" t="s">
        <v>408</v>
      </c>
      <c r="F66" s="21" t="s">
        <v>339</v>
      </c>
      <c r="G66" s="34" t="s">
        <v>369</v>
      </c>
      <c r="H66" s="21" t="s">
        <v>348</v>
      </c>
      <c r="I66" s="21" t="s">
        <v>342</v>
      </c>
      <c r="J66" s="34" t="s">
        <v>490</v>
      </c>
    </row>
  </sheetData>
  <mergeCells count="20">
    <mergeCell ref="A2:J2"/>
    <mergeCell ref="A3:H3"/>
    <mergeCell ref="A8:A14"/>
    <mergeCell ref="A15:A20"/>
    <mergeCell ref="A21:A28"/>
    <mergeCell ref="A29:A33"/>
    <mergeCell ref="A34:A38"/>
    <mergeCell ref="A39:A46"/>
    <mergeCell ref="A47:A53"/>
    <mergeCell ref="A54:A59"/>
    <mergeCell ref="A60:A66"/>
    <mergeCell ref="B8:B14"/>
    <mergeCell ref="B15:B20"/>
    <mergeCell ref="B21:B28"/>
    <mergeCell ref="B29:B33"/>
    <mergeCell ref="B34:B38"/>
    <mergeCell ref="B39:B46"/>
    <mergeCell ref="B47:B53"/>
    <mergeCell ref="B54:B59"/>
    <mergeCell ref="B60:B66"/>
  </mergeCells>
  <printOptions horizontalCentered="1"/>
  <pageMargins left="1" right="1" top="0.75" bottom="0.75" header="0" footer="0"/>
  <pageSetup paperSize="9" scale="4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C10" sqref="C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40" t="s">
        <v>491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492</v>
      </c>
      <c r="C2" s="104"/>
      <c r="D2" s="105"/>
      <c r="E2" s="105"/>
      <c r="F2" s="105"/>
    </row>
    <row r="3" ht="18.75" customHeight="1" spans="1:6">
      <c r="A3" s="7" t="str">
        <f>"单位名称："&amp;"耿马傣族佤族自治县司法局"</f>
        <v>单位名称：耿马傣族佤族自治县司法局</v>
      </c>
      <c r="B3" s="7" t="s">
        <v>493</v>
      </c>
      <c r="C3" s="99"/>
      <c r="D3" s="101"/>
      <c r="E3" s="101"/>
      <c r="F3" s="40" t="s">
        <v>1</v>
      </c>
    </row>
    <row r="4" ht="18.75" customHeight="1" spans="1:6">
      <c r="A4" s="106" t="s">
        <v>187</v>
      </c>
      <c r="B4" s="107" t="s">
        <v>73</v>
      </c>
      <c r="C4" s="108" t="s">
        <v>74</v>
      </c>
      <c r="D4" s="13" t="s">
        <v>494</v>
      </c>
      <c r="E4" s="13"/>
      <c r="F4" s="14"/>
    </row>
    <row r="5" ht="18.75" customHeight="1" spans="1:6">
      <c r="A5" s="109"/>
      <c r="B5" s="110"/>
      <c r="C5" s="95"/>
      <c r="D5" s="94" t="s">
        <v>55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151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109</v>
      </c>
      <c r="B9" s="114" t="s">
        <v>109</v>
      </c>
      <c r="C9" s="115" t="s">
        <v>109</v>
      </c>
      <c r="D9" s="23"/>
      <c r="E9" s="23"/>
      <c r="F9" s="23"/>
    </row>
    <row r="10" customHeight="1" spans="1:3">
      <c r="A10" s="38" t="s">
        <v>495</v>
      </c>
      <c r="C10" s="38"/>
    </row>
    <row r="11" customHeight="1" spans="3:3">
      <c r="C11" s="3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496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"单位名称："&amp;"耿马傣族佤族自治县司法局"</f>
        <v>单位名称：耿马傣族佤族自治县司法局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40" t="s">
        <v>174</v>
      </c>
    </row>
    <row r="4" ht="18.75" customHeight="1" spans="1:17">
      <c r="A4" s="11" t="s">
        <v>497</v>
      </c>
      <c r="B4" s="72" t="s">
        <v>498</v>
      </c>
      <c r="C4" s="72" t="s">
        <v>499</v>
      </c>
      <c r="D4" s="72" t="s">
        <v>500</v>
      </c>
      <c r="E4" s="72" t="s">
        <v>501</v>
      </c>
      <c r="F4" s="72" t="s">
        <v>502</v>
      </c>
      <c r="G4" s="45" t="s">
        <v>194</v>
      </c>
      <c r="H4" s="45"/>
      <c r="I4" s="45"/>
      <c r="J4" s="45"/>
      <c r="K4" s="74"/>
      <c r="L4" s="45"/>
      <c r="M4" s="45"/>
      <c r="N4" s="45"/>
      <c r="O4" s="64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55</v>
      </c>
      <c r="H5" s="75" t="s">
        <v>58</v>
      </c>
      <c r="I5" s="75" t="s">
        <v>503</v>
      </c>
      <c r="J5" s="75" t="s">
        <v>504</v>
      </c>
      <c r="K5" s="76" t="s">
        <v>505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57</v>
      </c>
      <c r="I6" s="77"/>
      <c r="J6" s="77"/>
      <c r="K6" s="78"/>
      <c r="L6" s="77" t="s">
        <v>57</v>
      </c>
      <c r="M6" s="77" t="s">
        <v>64</v>
      </c>
      <c r="N6" s="77" t="s">
        <v>202</v>
      </c>
      <c r="O6" s="92" t="s">
        <v>66</v>
      </c>
      <c r="P6" s="78" t="s">
        <v>67</v>
      </c>
      <c r="Q6" s="77" t="s">
        <v>68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70</v>
      </c>
      <c r="B8" s="81"/>
      <c r="C8" s="81"/>
      <c r="D8" s="81"/>
      <c r="E8" s="96"/>
      <c r="F8" s="23">
        <v>13760</v>
      </c>
      <c r="G8" s="23">
        <v>32060</v>
      </c>
      <c r="H8" s="23">
        <v>32060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70</v>
      </c>
      <c r="B9" s="81"/>
      <c r="C9" s="81"/>
      <c r="D9" s="81"/>
      <c r="E9" s="98"/>
      <c r="F9" s="23">
        <v>13760</v>
      </c>
      <c r="G9" s="23">
        <v>32060</v>
      </c>
      <c r="H9" s="23">
        <v>32060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0" t="str">
        <f>"    "&amp;"公务用车运行维护费"</f>
        <v>    公务用车运行维护费</v>
      </c>
      <c r="B10" s="81" t="s">
        <v>269</v>
      </c>
      <c r="C10" s="81" t="s">
        <v>506</v>
      </c>
      <c r="D10" s="81" t="s">
        <v>399</v>
      </c>
      <c r="E10" s="98">
        <v>1</v>
      </c>
      <c r="F10" s="23"/>
      <c r="G10" s="23">
        <v>4000</v>
      </c>
      <c r="H10" s="23">
        <v>4000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0" t="str">
        <f>"    "&amp;"公务用车运行维护费"</f>
        <v>    公务用车运行维护费</v>
      </c>
      <c r="B11" s="81" t="s">
        <v>269</v>
      </c>
      <c r="C11" s="81" t="s">
        <v>507</v>
      </c>
      <c r="D11" s="81" t="s">
        <v>399</v>
      </c>
      <c r="E11" s="98">
        <v>1</v>
      </c>
      <c r="F11" s="23"/>
      <c r="G11" s="23">
        <v>11000</v>
      </c>
      <c r="H11" s="23">
        <v>11000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0" t="str">
        <f>"    "&amp;"公务用车运行维护费"</f>
        <v>    公务用车运行维护费</v>
      </c>
      <c r="B12" s="81" t="s">
        <v>269</v>
      </c>
      <c r="C12" s="81" t="s">
        <v>508</v>
      </c>
      <c r="D12" s="81" t="s">
        <v>399</v>
      </c>
      <c r="E12" s="98">
        <v>1</v>
      </c>
      <c r="F12" s="23"/>
      <c r="G12" s="23">
        <v>3300</v>
      </c>
      <c r="H12" s="23">
        <v>3300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0" t="str">
        <f>"    "&amp;"一般公用经费"</f>
        <v>    一般公用经费</v>
      </c>
      <c r="B13" s="81" t="s">
        <v>249</v>
      </c>
      <c r="C13" s="81" t="s">
        <v>509</v>
      </c>
      <c r="D13" s="81" t="s">
        <v>399</v>
      </c>
      <c r="E13" s="98">
        <v>86</v>
      </c>
      <c r="F13" s="23">
        <v>13760</v>
      </c>
      <c r="G13" s="23">
        <v>13760</v>
      </c>
      <c r="H13" s="23">
        <v>13760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3" t="s">
        <v>109</v>
      </c>
      <c r="B14" s="84"/>
      <c r="C14" s="84"/>
      <c r="D14" s="84"/>
      <c r="E14" s="96"/>
      <c r="F14" s="23">
        <v>13760</v>
      </c>
      <c r="G14" s="23">
        <v>32060</v>
      </c>
      <c r="H14" s="23">
        <v>32060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selection activeCell="E19" sqref="E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6"/>
      <c r="N1" s="87" t="s">
        <v>510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"单位名称："&amp;"耿马傣族佤族自治县司法局"</f>
        <v>单位名称：耿马傣族佤族自治县司法局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174</v>
      </c>
    </row>
    <row r="4" ht="18.75" customHeight="1" spans="1:14">
      <c r="A4" s="11" t="s">
        <v>497</v>
      </c>
      <c r="B4" s="72" t="s">
        <v>511</v>
      </c>
      <c r="C4" s="73" t="s">
        <v>512</v>
      </c>
      <c r="D4" s="45" t="s">
        <v>194</v>
      </c>
      <c r="E4" s="45"/>
      <c r="F4" s="45"/>
      <c r="G4" s="45"/>
      <c r="H4" s="74"/>
      <c r="I4" s="45"/>
      <c r="J4" s="45"/>
      <c r="K4" s="45"/>
      <c r="L4" s="64"/>
      <c r="M4" s="74"/>
      <c r="N4" s="46"/>
    </row>
    <row r="5" ht="18.75" customHeight="1" spans="1:14">
      <c r="A5" s="16"/>
      <c r="B5" s="75"/>
      <c r="C5" s="76"/>
      <c r="D5" s="75" t="s">
        <v>55</v>
      </c>
      <c r="E5" s="75" t="s">
        <v>58</v>
      </c>
      <c r="F5" s="75" t="s">
        <v>503</v>
      </c>
      <c r="G5" s="75" t="s">
        <v>504</v>
      </c>
      <c r="H5" s="76" t="s">
        <v>505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57</v>
      </c>
      <c r="J6" s="77" t="s">
        <v>64</v>
      </c>
      <c r="K6" s="77" t="s">
        <v>202</v>
      </c>
      <c r="L6" s="92" t="s">
        <v>66</v>
      </c>
      <c r="M6" s="78" t="s">
        <v>67</v>
      </c>
      <c r="N6" s="77" t="s">
        <v>68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109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s="38" t="s">
        <v>513</v>
      </c>
    </row>
    <row r="12" customHeight="1" spans="5:5">
      <c r="E12" s="38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6" sqref="B16"/>
    </sheetView>
  </sheetViews>
  <sheetFormatPr defaultColWidth="9.14285714285714" defaultRowHeight="14.25" customHeight="1"/>
  <cols>
    <col min="1" max="1" width="41.1428571428571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9"/>
      <c r="H1" s="39"/>
      <c r="I1" s="39" t="s">
        <v>514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"单位名称："&amp;"耿马傣族佤族自治县司法局"</f>
        <v>单位名称：耿马傣族佤族自治县司法局</v>
      </c>
      <c r="B3" s="60"/>
      <c r="C3" s="60"/>
      <c r="D3" s="61"/>
      <c r="E3" s="62"/>
      <c r="G3" s="63"/>
      <c r="H3" s="63"/>
      <c r="I3" s="39" t="s">
        <v>174</v>
      </c>
    </row>
    <row r="4" ht="18.75" customHeight="1" spans="1:9">
      <c r="A4" s="31" t="s">
        <v>515</v>
      </c>
      <c r="B4" s="12" t="s">
        <v>194</v>
      </c>
      <c r="C4" s="13"/>
      <c r="D4" s="13"/>
      <c r="E4" s="12" t="s">
        <v>516</v>
      </c>
      <c r="F4" s="13"/>
      <c r="G4" s="64"/>
      <c r="H4" s="64"/>
      <c r="I4" s="14"/>
    </row>
    <row r="5" ht="18.75" customHeight="1" spans="1:9">
      <c r="A5" s="33"/>
      <c r="B5" s="32" t="s">
        <v>55</v>
      </c>
      <c r="C5" s="11" t="s">
        <v>58</v>
      </c>
      <c r="D5" s="65" t="s">
        <v>517</v>
      </c>
      <c r="E5" s="66" t="s">
        <v>518</v>
      </c>
      <c r="F5" s="66" t="s">
        <v>518</v>
      </c>
      <c r="G5" s="66" t="s">
        <v>518</v>
      </c>
      <c r="H5" s="66" t="s">
        <v>518</v>
      </c>
      <c r="I5" s="66" t="s">
        <v>518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4">
      <c r="A9" s="38" t="s">
        <v>519</v>
      </c>
      <c r="D9" s="38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3" sqref="B13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520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"单位名称："&amp;"耿马傣族佤族自治县司法局"</f>
        <v>单位名称：耿马傣族佤族自治县司法局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325</v>
      </c>
      <c r="B4" s="47" t="s">
        <v>326</v>
      </c>
      <c r="C4" s="47" t="s">
        <v>327</v>
      </c>
      <c r="D4" s="47" t="s">
        <v>328</v>
      </c>
      <c r="E4" s="47" t="s">
        <v>329</v>
      </c>
      <c r="F4" s="53" t="s">
        <v>330</v>
      </c>
      <c r="G4" s="47" t="s">
        <v>331</v>
      </c>
      <c r="H4" s="53" t="s">
        <v>332</v>
      </c>
      <c r="I4" s="53" t="s">
        <v>333</v>
      </c>
      <c r="J4" s="47" t="s">
        <v>334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8" t="s">
        <v>521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36" sqref="B3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522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"单位名称："&amp;"耿马傣族佤族自治县司法局"</f>
        <v>单位名称：耿马傣族佤族自治县司法局</v>
      </c>
      <c r="B3" s="8"/>
      <c r="C3" s="3"/>
      <c r="H3" s="43" t="s">
        <v>174</v>
      </c>
    </row>
    <row r="4" ht="18.75" customHeight="1" spans="1:8">
      <c r="A4" s="11" t="s">
        <v>187</v>
      </c>
      <c r="B4" s="11" t="s">
        <v>523</v>
      </c>
      <c r="C4" s="11" t="s">
        <v>524</v>
      </c>
      <c r="D4" s="11" t="s">
        <v>525</v>
      </c>
      <c r="E4" s="11" t="s">
        <v>526</v>
      </c>
      <c r="F4" s="44" t="s">
        <v>527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501</v>
      </c>
      <c r="G5" s="47" t="s">
        <v>528</v>
      </c>
      <c r="H5" s="47" t="s">
        <v>529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55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530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2" sqref="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531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"单位名称："&amp;"耿马傣族佤族自治县司法局"</f>
        <v>单位名称：耿马傣族佤族自治县司法局</v>
      </c>
      <c r="B3" s="8"/>
      <c r="C3" s="8"/>
      <c r="D3" s="8"/>
      <c r="E3" s="8"/>
      <c r="F3" s="8"/>
      <c r="G3" s="8"/>
      <c r="H3" s="9"/>
      <c r="I3" s="9"/>
      <c r="J3" s="9"/>
      <c r="K3" s="4" t="s">
        <v>174</v>
      </c>
    </row>
    <row r="4" ht="18.75" customHeight="1" spans="1:11">
      <c r="A4" s="10" t="s">
        <v>290</v>
      </c>
      <c r="B4" s="10" t="s">
        <v>189</v>
      </c>
      <c r="C4" s="10" t="s">
        <v>291</v>
      </c>
      <c r="D4" s="11" t="s">
        <v>190</v>
      </c>
      <c r="E4" s="11" t="s">
        <v>191</v>
      </c>
      <c r="F4" s="11" t="s">
        <v>292</v>
      </c>
      <c r="G4" s="11" t="s">
        <v>293</v>
      </c>
      <c r="H4" s="31" t="s">
        <v>55</v>
      </c>
      <c r="I4" s="12" t="s">
        <v>532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109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533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A9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534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"单位名称："&amp;"耿马傣族佤族自治县司法局"</f>
        <v>单位名称：耿马傣族佤族自治县司法局</v>
      </c>
      <c r="B3" s="8"/>
      <c r="C3" s="8"/>
      <c r="D3" s="8"/>
      <c r="E3" s="9"/>
      <c r="F3" s="9"/>
      <c r="G3" s="4" t="s">
        <v>174</v>
      </c>
    </row>
    <row r="4" ht="18.75" customHeight="1" spans="1:7">
      <c r="A4" s="10" t="s">
        <v>291</v>
      </c>
      <c r="B4" s="10" t="s">
        <v>290</v>
      </c>
      <c r="C4" s="10" t="s">
        <v>189</v>
      </c>
      <c r="D4" s="11" t="s">
        <v>535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1106400</v>
      </c>
      <c r="F8" s="23"/>
      <c r="G8" s="23"/>
    </row>
    <row r="9" ht="18.75" customHeight="1" spans="1:7">
      <c r="A9" s="24" t="s">
        <v>70</v>
      </c>
      <c r="B9" s="21"/>
      <c r="C9" s="21"/>
      <c r="D9" s="21"/>
      <c r="E9" s="23">
        <v>1106400</v>
      </c>
      <c r="F9" s="23"/>
      <c r="G9" s="23"/>
    </row>
    <row r="10" ht="18.75" customHeight="1" spans="1:7">
      <c r="A10" s="25"/>
      <c r="B10" s="21" t="s">
        <v>536</v>
      </c>
      <c r="C10" s="21" t="s">
        <v>299</v>
      </c>
      <c r="D10" s="21" t="s">
        <v>537</v>
      </c>
      <c r="E10" s="23">
        <v>30000</v>
      </c>
      <c r="F10" s="23"/>
      <c r="G10" s="23"/>
    </row>
    <row r="11" ht="18.75" customHeight="1" spans="1:7">
      <c r="A11" s="25"/>
      <c r="B11" s="21" t="s">
        <v>536</v>
      </c>
      <c r="C11" s="21" t="s">
        <v>303</v>
      </c>
      <c r="D11" s="21" t="s">
        <v>537</v>
      </c>
      <c r="E11" s="23">
        <v>20000</v>
      </c>
      <c r="F11" s="23"/>
      <c r="G11" s="23"/>
    </row>
    <row r="12" ht="18.75" customHeight="1" spans="1:7">
      <c r="A12" s="25"/>
      <c r="B12" s="21" t="s">
        <v>536</v>
      </c>
      <c r="C12" s="21" t="s">
        <v>314</v>
      </c>
      <c r="D12" s="21" t="s">
        <v>537</v>
      </c>
      <c r="E12" s="23">
        <v>10000</v>
      </c>
      <c r="F12" s="23"/>
      <c r="G12" s="23"/>
    </row>
    <row r="13" ht="18.75" customHeight="1" spans="1:7">
      <c r="A13" s="25"/>
      <c r="B13" s="21" t="s">
        <v>536</v>
      </c>
      <c r="C13" s="21" t="s">
        <v>296</v>
      </c>
      <c r="D13" s="21" t="s">
        <v>537</v>
      </c>
      <c r="E13" s="23">
        <v>6400</v>
      </c>
      <c r="F13" s="23"/>
      <c r="G13" s="23"/>
    </row>
    <row r="14" ht="18.75" customHeight="1" spans="1:7">
      <c r="A14" s="25"/>
      <c r="B14" s="21" t="s">
        <v>538</v>
      </c>
      <c r="C14" s="21" t="s">
        <v>322</v>
      </c>
      <c r="D14" s="21" t="s">
        <v>537</v>
      </c>
      <c r="E14" s="23">
        <v>40000</v>
      </c>
      <c r="F14" s="23"/>
      <c r="G14" s="23"/>
    </row>
    <row r="15" ht="18.75" customHeight="1" spans="1:7">
      <c r="A15" s="25"/>
      <c r="B15" s="21" t="s">
        <v>538</v>
      </c>
      <c r="C15" s="21" t="s">
        <v>316</v>
      </c>
      <c r="D15" s="21" t="s">
        <v>537</v>
      </c>
      <c r="E15" s="23">
        <v>1000000</v>
      </c>
      <c r="F15" s="23"/>
      <c r="G15" s="23"/>
    </row>
    <row r="16" ht="18.75" customHeight="1" spans="1:7">
      <c r="A16" s="26" t="s">
        <v>55</v>
      </c>
      <c r="B16" s="27" t="s">
        <v>539</v>
      </c>
      <c r="C16" s="27"/>
      <c r="D16" s="28"/>
      <c r="E16" s="23">
        <v>1106400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耿马县司法局收发员</cp:lastModifiedBy>
  <dcterms:created xsi:type="dcterms:W3CDTF">2025-02-08T10:36:00Z</dcterms:created>
  <dcterms:modified xsi:type="dcterms:W3CDTF">2025-02-11T09:26:45Z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726280A5C52D4A818275A45796D029A0_13</vt:lpwstr>
  </property>
  <property fmtid="{D5CDD505-2E9C-101B-9397-08002B2CF9AE}" pid="3" name="KSOProductBuildVer">
    <vt:lpwstr>2052-12.1.0.19770</vt:lpwstr>
  </property>
</Properties>
</file>