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<sst xmlns="http://schemas.openxmlformats.org/spreadsheetml/2006/main" count="771" uniqueCount="355">
  <si>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</si>
  <si>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</si>
  <si>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</si>
  <si>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</si>
  <si>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</si>
  <si>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</si>
  <si>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</si>
  <si>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</si>
  <si>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</si>
  <si>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</si>
  <si>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</si>
  <si>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</si>
  <si>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</si>
  <si>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</si>
  <si>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</si>
  <si>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</si>
  <si>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</si>
  <si>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</si>
  <si>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</si>
  <si>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</si>
  <si>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</si>
  <si>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</si>
  <si>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</si>
  <si>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</si>
  <si>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</si>
  <si>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</si>
  <si>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</si>
  <si>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</si>
  <si>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</si>
  <si>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</si>
  <si>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</si>
  <si>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</si>
  <si>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</si>
  <si>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</si>
  <si>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</si>
  <si>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</si>
  <si>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</si>
  <si>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</si>
  <si>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</si>
  <si>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</si>
  <si>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</si>
  <si>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</si>
  <si>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</si>
  <si>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</si>
  <si>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</si>
  <si>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</si>
  <si>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</si>
  <si>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</si>
  <si>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</si>
  <si>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</si>
  <si>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</si>
  <si>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</si>
  <si>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</si>
  <si>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</si>
  <si>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</si>
  <si>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</si>
  <si>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</si>
  <si>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</si>
  <si>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</si>
  <si>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</si>
  <si>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</si>
  <si>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</si>
  <si>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</si>
  <si>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</si>
  <si>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</si>
  <si>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</si>
  <si>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</si>
  <si>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</si>
  <si>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</si>
  <si>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</si>
  <si>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耿马傣族佤族自治县投资促进局</t>
  </si>
  <si>
    <t>375001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</si>
  <si>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</si>
  <si>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</si>
  <si>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</si>
  <si>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</si>
  <si>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</si>
  <si>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</si>
  <si>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</si>
  <si>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</si>
  <si>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</si>
  <si>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</si>
  <si>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</si>
  <si>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</si>
  <si>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</si>
  <si>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</si>
  <si>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</si>
  <si>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2010301</t>
  </si>
  <si>
    <t>2010399</t>
  </si>
  <si>
    <t>20113</t>
  </si>
  <si>
    <t>2011308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</si>
  <si>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</si>
  <si>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</si>
  <si>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</si>
  <si>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</si>
  <si>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</si>
  <si>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</si>
  <si>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</si>
  <si>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</si>
  <si>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2101101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</si>
  <si>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</si>
  <si>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</si>
  <si>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</si>
  <si>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</si>
  <si>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</si>
  <si>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</si>
  <si>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</si>
  <si>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</si>
  <si>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</si>
  <si>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</si>
  <si>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</si>
  <si>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</si>
  <si>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</si>
  <si>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</si>
  <si>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</si>
  <si>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</si>
  <si>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</si>
  <si>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</si>
  <si>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</si>
  <si>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</si>
  <si>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</si>
  <si>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</si>
  <si>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</si>
  <si>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</si>
  <si>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</si>
  <si>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</si>
  <si>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</si>
  <si>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</si>
  <si>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</si>
  <si>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</si>
  <si>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</si>
  <si>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</si>
  <si>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</si>
  <si>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</si>
  <si>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</si>
  <si>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</si>
  <si>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</si>
  <si>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</si>
  <si>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</si>
  <si>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</si>
  <si>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</si>
  <si>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</si>
  <si>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</si>
  <si>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</si>
  <si>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</si>
  <si>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</si>
  <si>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</si>
  <si>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</si>
  <si>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</si>
  <si>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</si>
  <si>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</si>
  <si>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</si>
  <si>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政府办公厅（室）及相关机构事务</t>
  </si>
  <si>
    <t>行政运行</t>
  </si>
  <si>
    <t>其他政府办公厅（室）及相关机构事务支出</t>
  </si>
  <si>
    <t>商贸事务</t>
  </si>
  <si>
    <t>招商引资</t>
  </si>
  <si>
    <t>行政事业单位养老支出</t>
  </si>
  <si>
    <t>事业单位离退休</t>
  </si>
  <si>
    <t>机关事业单位基本养老保险缴费支出</t>
  </si>
  <si>
    <t>行政事业单位医疗</t>
  </si>
  <si>
    <t>行政单位医疗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</si>
  <si>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</si>
  <si>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</si>
  <si>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</si>
  <si>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</si>
  <si>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</si>
  <si>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</si>
  <si>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</si>
  <si>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</si>
  <si>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</si>
  <si>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</si>
  <si>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</si>
  <si>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</si>
  <si>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</si>
  <si>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</si>
  <si>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</si>
  <si>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</si>
  <si>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</si>
  <si>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</si>
  <si>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</si>
  <si>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</si>
  <si>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</si>
  <si>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</si>
  <si>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</si>
  <si>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</si>
  <si>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</si>
  <si>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</si>
  <si>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</si>
  <si>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</si>
  <si>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</si>
  <si>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530926241100002327016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</si>
  <si>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</si>
  <si>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</si>
  <si>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</si>
  <si>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</si>
  <si>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</si>
  <si>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</si>
  <si>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</si>
  <si>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530926241100002327017</t>
  </si>
  <si>
    <t>行政人员绩效考核奖励（2017年提高部分）</t>
  </si>
  <si>
    <t>530926210000000002793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</si>
  <si>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</si>
  <si>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</si>
  <si>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</si>
  <si>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</si>
  <si>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</si>
  <si>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</si>
  <si>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</si>
  <si>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</si>
  <si>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</si>
  <si>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</si>
  <si>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</si>
  <si>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</si>
  <si>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</si>
  <si>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</si>
  <si>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</si>
  <si>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</si>
  <si>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</si>
  <si>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530926210000000002794</t>
  </si>
  <si>
    <t>30113</t>
  </si>
  <si>
    <t>530926210000000002799</t>
  </si>
  <si>
    <t>一般公用经费</t>
  </si>
  <si>
    <t>30207</t>
  </si>
  <si>
    <t>邮电费</t>
  </si>
  <si>
    <t>30201</t>
  </si>
  <si>
    <t>办公费</t>
  </si>
  <si>
    <t>30229</t>
  </si>
  <si>
    <t>福利费</t>
  </si>
  <si>
    <t>530926210000000002798</t>
  </si>
  <si>
    <t>工会经费</t>
  </si>
  <si>
    <t>30228</t>
  </si>
  <si>
    <t>530926210000000002796</t>
  </si>
  <si>
    <t>公务用车运行维护费</t>
  </si>
  <si>
    <t>30231</t>
  </si>
  <si>
    <t>530926241100002326997</t>
  </si>
  <si>
    <t>行政人员公务交通补贴</t>
  </si>
  <si>
    <t>30239</t>
  </si>
  <si>
    <t>其他交通费用</t>
  </si>
  <si>
    <t>530926251100003805171</t>
  </si>
  <si>
    <t>残疾人就业保障金</t>
  </si>
  <si>
    <t>30299</t>
  </si>
  <si>
    <t>其他商品和服务支出</t>
  </si>
  <si>
    <t>530926210000000002795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</si>
  <si>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</si>
  <si>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</si>
  <si>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</si>
  <si>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</si>
  <si>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</si>
  <si>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</si>
  <si>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</si>
  <si>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</si>
  <si>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</si>
  <si>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</si>
  <si>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</si>
  <si>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</si>
  <si>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</si>
  <si>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</si>
  <si>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530926251100004070120</t>
  </si>
  <si>
    <t>30305</t>
  </si>
  <si>
    <t>生活补助</t>
  </si>
  <si>
    <t>招商引资工作经费</t>
  </si>
  <si>
    <t>530926210000000000954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</si>
  <si>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</si>
  <si>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</si>
  <si>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</si>
  <si>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</si>
  <si>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</si>
  <si>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</si>
  <si>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</si>
  <si>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</si>
  <si>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</si>
  <si>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</si>
  <si>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</si>
  <si>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"目标1:2024年引进项目投资额50亿元以上；拓展招商引资渠道，提升对外招商引资实效，接洽来耿马投资考察客商1000人次以上，外出走访考察企业20批次。
目标2:制定面向全世界蔗糖产业定点招商方案，吸引有关产业链配套项目落地。对接蔗糖全产业链企业5个以上，完成洽谈项目计划总投资10亿元，促进蔗农增收率20%。
目标3:精准招商。制作蔗糖主导产业专项规划及产业链图谱，并按年更新；推介符合耿马产业准入标准的项目，提供具有招商价值的有效项目信息40条；至少引进5个符合耿马产业准入门槛的重大项目，并为其提供专业的投资顾问服务，推动项目快速成功落户。
目标4:完成市级下达年度招商目标进行考核任务，激励各乡镇及县直部门完成本年度招商引资目标。"</t>
  </si>
  <si>
    <t>产出指标</t>
  </si>
  <si>
    <t>数量指标</t>
  </si>
  <si>
    <t>外出招商次数</t>
  </si>
  <si>
    <t>=</t>
  </si>
  <si>
    <t>20</t>
  </si>
  <si>
    <t>次</t>
  </si>
  <si>
    <t>定性指标</t>
  </si>
  <si>
    <t>反映外出招商情况</t>
  </si>
  <si>
    <t>接洽考察客商数</t>
  </si>
  <si>
    <t>1000</t>
  </si>
  <si>
    <t>人次</t>
  </si>
  <si>
    <t>反映接待客商情况</t>
  </si>
  <si>
    <t>质量指标</t>
  </si>
  <si>
    <t>引进符合耿马产业准入门槛的重大项目</t>
  </si>
  <si>
    <t>100</t>
  </si>
  <si>
    <t>%</t>
  </si>
  <si>
    <t>反映招商目标完成情况</t>
  </si>
  <si>
    <t>效益指标</t>
  </si>
  <si>
    <t>经济效益</t>
  </si>
  <si>
    <t>引进项目的成功率</t>
  </si>
  <si>
    <t>反映引进项目成功率</t>
  </si>
  <si>
    <t>满意度指标</t>
  </si>
  <si>
    <t>服务对象满意度</t>
  </si>
  <si>
    <t>企业满意度</t>
  </si>
  <si>
    <t>95</t>
  </si>
  <si>
    <t>定量指标</t>
  </si>
  <si>
    <t>反映投资客商满意度情况</t>
  </si>
  <si>
    <t>退休人员数</t>
  </si>
  <si>
    <t>1.00</t>
  </si>
  <si>
    <t>人</t>
  </si>
  <si>
    <t>反映支付春节慰问金的人数</t>
  </si>
  <si>
    <t>社会效益</t>
  </si>
  <si>
    <t>对退休人员关注度</t>
  </si>
  <si>
    <t>&gt;=</t>
  </si>
  <si>
    <t>反映对退休人员关注度</t>
  </si>
  <si>
    <t>退休人员满意度</t>
  </si>
  <si>
    <t>反映退休人员满意度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</si>
  <si>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</si>
  <si>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</si>
  <si>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</si>
  <si>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</si>
  <si>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</si>
  <si>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</si>
  <si>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</si>
  <si>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</si>
  <si>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</si>
  <si>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</si>
  <si>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</si>
  <si>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</si>
  <si>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</si>
  <si>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</si>
  <si>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</si>
  <si>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</si>
  <si>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元</t>
  </si>
  <si>
    <t>公车保险服务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</si>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</sst>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0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2" t="str">
        <f>"单位名称："&amp;"耿马傣族佤族自治县投资促进局"</f>
        <v>单位名称：耿马傣族佤族自治县投资促进局</v>
      </c>
      <c r="B4" s="201"/>
      <c r="C4" s="20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1088639.35</v>
      </c>
      <c r="C8" s="132" t="s">
        <v>7</v>
      </c>
      <c r="D8" s="24">
        <v>883725.07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2" t="s">
        <v>14</v>
      </c>
      <c r="B12" s="24"/>
      <c r="C12" s="160" t="s">
        <v>15</v>
      </c>
      <c r="D12" s="24"/>
    </row>
    <row r="13" ht="18.75" customHeight="1" spans="1:4">
      <c r="A13" s="163" t="s">
        <v>16</v>
      </c>
      <c r="B13" s="24"/>
      <c r="C13" s="162" t="s">
        <v>17</v>
      </c>
      <c r="D13" s="24"/>
    </row>
    <row r="14" ht="18.75" customHeight="1" spans="1:4">
      <c r="A14" s="163" t="s">
        <v>18</v>
      </c>
      <c r="B14" s="24"/>
      <c r="C14" s="162" t="s">
        <v>19</v>
      </c>
      <c r="D14" s="24"/>
    </row>
    <row r="15" ht="18.75" customHeight="1" spans="1:4">
      <c r="A15" s="163" t="s">
        <v>20</v>
      </c>
      <c r="B15" s="24"/>
      <c r="C15" s="162" t="s">
        <v>21</v>
      </c>
      <c r="D15" s="24">
        <v>104352</v>
      </c>
    </row>
    <row r="16" ht="18.75" customHeight="1" spans="1:4">
      <c r="A16" s="163" t="s">
        <v>22</v>
      </c>
      <c r="B16" s="24"/>
      <c r="C16" s="162" t="s">
        <v>23</v>
      </c>
      <c r="D16" s="24">
        <v>38887.08</v>
      </c>
    </row>
    <row r="17" ht="18.75" customHeight="1" spans="1:4">
      <c r="A17" s="163" t="s">
        <v>24</v>
      </c>
      <c r="B17" s="24"/>
      <c r="C17" s="163" t="s">
        <v>25</v>
      </c>
      <c r="D17" s="24"/>
    </row>
    <row r="18" ht="18.75" customHeight="1" spans="1:4">
      <c r="A18" s="163" t="s">
        <v>26</v>
      </c>
      <c r="B18" s="24"/>
      <c r="C18" s="163" t="s">
        <v>27</v>
      </c>
      <c r="D18" s="24"/>
    </row>
    <row r="19" ht="18.75" customHeight="1" spans="1:4">
      <c r="A19" s="164" t="s">
        <v>26</v>
      </c>
      <c r="B19" s="24"/>
      <c r="C19" s="162" t="s">
        <v>28</v>
      </c>
      <c r="D19" s="24"/>
    </row>
    <row r="20" ht="18.75" customHeight="1" spans="1:4">
      <c r="A20" s="164" t="s">
        <v>26</v>
      </c>
      <c r="B20" s="24"/>
      <c r="C20" s="162" t="s">
        <v>29</v>
      </c>
      <c r="D20" s="24"/>
    </row>
    <row r="21" ht="18.75" customHeight="1" spans="1:4">
      <c r="A21" s="164" t="s">
        <v>26</v>
      </c>
      <c r="B21" s="24"/>
      <c r="C21" s="162" t="s">
        <v>30</v>
      </c>
      <c r="D21" s="24"/>
    </row>
    <row r="22" ht="18.75" customHeight="1" spans="1:4">
      <c r="A22" s="164" t="s">
        <v>26</v>
      </c>
      <c r="B22" s="24"/>
      <c r="C22" s="162" t="s">
        <v>31</v>
      </c>
      <c r="D22" s="24"/>
    </row>
    <row r="23" ht="18.75" customHeight="1" spans="1:4">
      <c r="A23" s="164" t="s">
        <v>26</v>
      </c>
      <c r="B23" s="24"/>
      <c r="C23" s="162" t="s">
        <v>32</v>
      </c>
      <c r="D23" s="24"/>
    </row>
    <row r="24" ht="18.75" customHeight="1" spans="1:4">
      <c r="A24" s="164" t="s">
        <v>26</v>
      </c>
      <c r="B24" s="24"/>
      <c r="C24" s="162" t="s">
        <v>33</v>
      </c>
      <c r="D24" s="24"/>
    </row>
    <row r="25" ht="18.75" customHeight="1" spans="1:4">
      <c r="A25" s="164" t="s">
        <v>26</v>
      </c>
      <c r="B25" s="24"/>
      <c r="C25" s="162" t="s">
        <v>34</v>
      </c>
      <c r="D25" s="24"/>
    </row>
    <row r="26" ht="18.75" customHeight="1" spans="1:4">
      <c r="A26" s="164" t="s">
        <v>26</v>
      </c>
      <c r="B26" s="24"/>
      <c r="C26" s="162" t="s">
        <v>35</v>
      </c>
      <c r="D26" s="24">
        <v>61675.2</v>
      </c>
    </row>
    <row r="27" ht="18.75" customHeight="1" spans="1:4">
      <c r="A27" s="164" t="s">
        <v>26</v>
      </c>
      <c r="B27" s="24"/>
      <c r="C27" s="162" t="s">
        <v>36</v>
      </c>
      <c r="D27" s="24"/>
    </row>
    <row r="28" ht="18.75" customHeight="1" spans="1:4">
      <c r="A28" s="164" t="s">
        <v>26</v>
      </c>
      <c r="B28" s="24"/>
      <c r="C28" s="162" t="s">
        <v>37</v>
      </c>
      <c r="D28" s="24"/>
    </row>
    <row r="29" ht="18.75" customHeight="1" spans="1:4">
      <c r="A29" s="164" t="s">
        <v>26</v>
      </c>
      <c r="B29" s="24"/>
      <c r="C29" s="162" t="s">
        <v>38</v>
      </c>
      <c r="D29" s="24"/>
    </row>
    <row r="30" ht="18.75" customHeight="1" spans="1:4">
      <c r="A30" s="164" t="s">
        <v>26</v>
      </c>
      <c r="B30" s="24"/>
      <c r="C30" s="162" t="s">
        <v>39</v>
      </c>
      <c r="D30" s="24"/>
    </row>
    <row r="31" ht="18.75" customHeight="1" spans="1:4">
      <c r="A31" s="165" t="s">
        <v>26</v>
      </c>
      <c r="B31" s="24"/>
      <c r="C31" s="163" t="s">
        <v>40</v>
      </c>
      <c r="D31" s="24"/>
    </row>
    <row r="32" ht="18.75" customHeight="1" spans="1:4">
      <c r="A32" s="165" t="s">
        <v>26</v>
      </c>
      <c r="B32" s="24"/>
      <c r="C32" s="163" t="s">
        <v>41</v>
      </c>
      <c r="D32" s="24"/>
    </row>
    <row r="33" ht="18.75" customHeight="1" spans="1:4">
      <c r="A33" s="165" t="s">
        <v>26</v>
      </c>
      <c r="B33" s="24"/>
      <c r="C33" s="163" t="s">
        <v>42</v>
      </c>
      <c r="D33" s="24"/>
    </row>
    <row r="34" ht="18.75" customHeight="1" spans="1:4">
      <c r="A34" s="203" t="s">
        <v>43</v>
      </c>
      <c r="B34" s="166">
        <f>SUM(B8:B12)</f>
        <v>1088639.35</v>
      </c>
      <c r="C34" s="204" t="s">
        <v>44</v>
      </c>
      <c r="D34" s="166">
        <v>1088639.35</v>
      </c>
    </row>
    <row r="35" ht="18.75" customHeight="1" spans="1:4">
      <c r="A35" s="205" t="s">
        <v>45</v>
      </c>
      <c r="B35" s="24"/>
      <c r="C35" s="132" t="s">
        <v>46</v>
      </c>
      <c r="D35" s="24"/>
    </row>
    <row r="36" ht="18.75" customHeight="1" spans="1:4">
      <c r="A36" s="205" t="s">
        <v>47</v>
      </c>
      <c r="B36" s="24"/>
      <c r="C36" s="132" t="s">
        <v>47</v>
      </c>
      <c r="D36" s="24"/>
    </row>
    <row r="37" ht="18.75" customHeight="1" spans="1:4">
      <c r="A37" s="205" t="s">
        <v>48</v>
      </c>
      <c r="B37" s="24"/>
      <c r="C37" s="132" t="s">
        <v>49</v>
      </c>
      <c r="D37" s="24"/>
    </row>
    <row r="38" ht="18.75" customHeight="1" spans="1:4">
      <c r="A38" s="206" t="s">
        <v>50</v>
      </c>
      <c r="B38" s="166">
        <f t="shared" ref="B38:D38" si="1">B34+B35</f>
        <v>1088639.35</v>
      </c>
      <c r="C38" s="204" t="s">
        <v>51</v>
      </c>
      <c r="D38" s="166">
        <f t="shared" si="1"/>
        <v>1088639.35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94"/>
      <c r="P3" s="194"/>
      <c r="Q3" s="194"/>
      <c r="R3" s="194"/>
      <c r="S3" s="194"/>
    </row>
    <row r="4" ht="18.75" customHeight="1" spans="1:19">
      <c r="A4" s="42" t="str">
        <f>"单位名称："&amp;"耿马傣族佤族自治县投资促进局"</f>
        <v>单位名称：耿马傣族佤族自治县投资促进局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78" t="s">
        <v>53</v>
      </c>
      <c r="B5" s="179" t="s">
        <v>54</v>
      </c>
      <c r="C5" s="179" t="s">
        <v>55</v>
      </c>
      <c r="D5" s="180" t="s">
        <v>56</v>
      </c>
      <c r="E5" s="181"/>
      <c r="F5" s="181"/>
      <c r="G5" s="181"/>
      <c r="H5" s="181"/>
      <c r="I5" s="181"/>
      <c r="J5" s="195"/>
      <c r="K5" s="181"/>
      <c r="L5" s="181"/>
      <c r="M5" s="181"/>
      <c r="N5" s="196"/>
      <c r="O5" s="180" t="s">
        <v>45</v>
      </c>
      <c r="P5" s="180"/>
      <c r="Q5" s="180"/>
      <c r="R5" s="180"/>
      <c r="S5" s="199"/>
    </row>
    <row r="6" ht="18.75" customHeight="1" spans="1:19">
      <c r="A6" s="182"/>
      <c r="B6" s="183"/>
      <c r="C6" s="183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7" t="s">
        <v>62</v>
      </c>
      <c r="J6" s="197"/>
      <c r="K6" s="197"/>
      <c r="L6" s="197"/>
      <c r="M6" s="197"/>
      <c r="N6" s="187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18.75" customHeight="1" spans="1:19">
      <c r="A7" s="185"/>
      <c r="B7" s="186"/>
      <c r="C7" s="186"/>
      <c r="D7" s="187"/>
      <c r="E7" s="187"/>
      <c r="F7" s="187"/>
      <c r="G7" s="187"/>
      <c r="H7" s="187"/>
      <c r="I7" s="186" t="s">
        <v>57</v>
      </c>
      <c r="J7" s="186" t="s">
        <v>64</v>
      </c>
      <c r="K7" s="186" t="s">
        <v>65</v>
      </c>
      <c r="L7" s="186" t="s">
        <v>66</v>
      </c>
      <c r="M7" s="186" t="s">
        <v>67</v>
      </c>
      <c r="N7" s="186" t="s">
        <v>68</v>
      </c>
      <c r="O7" s="198"/>
      <c r="P7" s="198"/>
      <c r="Q7" s="198"/>
      <c r="R7" s="198"/>
      <c r="S7" s="18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8" t="s">
        <v>69</v>
      </c>
      <c r="B9" s="189" t="s">
        <v>70</v>
      </c>
      <c r="C9" s="24">
        <v>1088639.35</v>
      </c>
      <c r="D9" s="24">
        <v>1088639.35</v>
      </c>
      <c r="E9" s="24">
        <v>1088639.35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0" t="s">
        <v>70</v>
      </c>
      <c r="C10" s="24">
        <v>1088639.35</v>
      </c>
      <c r="D10" s="24">
        <v>1088639.35</v>
      </c>
      <c r="E10" s="24">
        <v>1088639.35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1" t="s">
        <v>55</v>
      </c>
      <c r="B11" s="192"/>
      <c r="C11" s="24">
        <v>1088639.35</v>
      </c>
      <c r="D11" s="24">
        <v>1088639.35</v>
      </c>
      <c r="E11" s="24">
        <v>1088639.35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8"/>
      <c r="E2" s="2"/>
      <c r="F2" s="2"/>
      <c r="G2" s="2"/>
      <c r="H2" s="168"/>
      <c r="I2" s="2"/>
      <c r="J2" s="168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ht="18.75" customHeight="1" spans="1:15">
      <c r="A4" s="170" t="str">
        <f>"单位名称："&amp;"耿马傣族佤族自治县投资促进局"</f>
        <v>单位名称：耿马傣族佤族自治县投资促进局</v>
      </c>
      <c r="B4" s="171"/>
      <c r="C4" s="63"/>
      <c r="D4" s="31"/>
      <c r="E4" s="63"/>
      <c r="F4" s="63"/>
      <c r="G4" s="63"/>
      <c r="H4" s="31"/>
      <c r="I4" s="63"/>
      <c r="J4" s="31"/>
      <c r="K4" s="63"/>
      <c r="L4" s="63"/>
      <c r="M4" s="176"/>
      <c r="N4" s="176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57" t="s">
        <v>85</v>
      </c>
      <c r="C8" s="24">
        <v>883725.07</v>
      </c>
      <c r="D8" s="24">
        <v>883725.07</v>
      </c>
      <c r="E8" s="24">
        <v>683525.07</v>
      </c>
      <c r="F8" s="24">
        <v>200200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2" t="s">
        <v>86</v>
      </c>
      <c r="B9" s="173" t="str">
        <f>"  "&amp;"政府办公厅（室）及相关机构事务"</f>
        <v>  政府办公厅（室）及相关机构事务</v>
      </c>
      <c r="C9" s="24">
        <v>683725.07</v>
      </c>
      <c r="D9" s="24">
        <v>683725.07</v>
      </c>
      <c r="E9" s="24">
        <v>683525.07</v>
      </c>
      <c r="F9" s="24">
        <v>200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2" t="s">
        <v>87</v>
      </c>
      <c r="B10" s="173" t="str">
        <f>"    "&amp;"行政运行"</f>
        <v>    行政运行</v>
      </c>
      <c r="C10" s="24">
        <v>683525.07</v>
      </c>
      <c r="D10" s="24">
        <v>683525.07</v>
      </c>
      <c r="E10" s="24">
        <v>683525.07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2" t="s">
        <v>88</v>
      </c>
      <c r="B11" s="173" t="str">
        <f>"    "&amp;"其他政府办公厅（室）及相关机构事务支出"</f>
        <v>    其他政府办公厅（室）及相关机构事务支出</v>
      </c>
      <c r="C11" s="24">
        <v>200</v>
      </c>
      <c r="D11" s="24">
        <v>200</v>
      </c>
      <c r="E11" s="24"/>
      <c r="F11" s="24">
        <v>200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2" t="s">
        <v>89</v>
      </c>
      <c r="B12" s="173" t="str">
        <f>"  "&amp;"商贸事务"</f>
        <v>  商贸事务</v>
      </c>
      <c r="C12" s="24">
        <v>200000</v>
      </c>
      <c r="D12" s="24">
        <v>200000</v>
      </c>
      <c r="E12" s="24"/>
      <c r="F12" s="24">
        <v>200000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2" t="s">
        <v>90</v>
      </c>
      <c r="B13" s="173" t="str">
        <f>"    "&amp;"招商引资"</f>
        <v>    招商引资</v>
      </c>
      <c r="C13" s="24">
        <v>200000</v>
      </c>
      <c r="D13" s="24">
        <v>200000</v>
      </c>
      <c r="E13" s="24"/>
      <c r="F13" s="24">
        <v>200000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2" t="s">
        <v>91</v>
      </c>
      <c r="B14" s="157" t="s">
        <v>92</v>
      </c>
      <c r="C14" s="24">
        <v>104352</v>
      </c>
      <c r="D14" s="24">
        <v>104352</v>
      </c>
      <c r="E14" s="24">
        <v>104352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2" t="s">
        <v>93</v>
      </c>
      <c r="B15" s="173" t="str">
        <f>"  "&amp;"行政事业单位养老支出"</f>
        <v>  行政事业单位养老支出</v>
      </c>
      <c r="C15" s="24">
        <v>104352</v>
      </c>
      <c r="D15" s="24">
        <v>104352</v>
      </c>
      <c r="E15" s="24">
        <v>104352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2" t="s">
        <v>94</v>
      </c>
      <c r="B16" s="173" t="str">
        <f>"    "&amp;"事业单位离退休"</f>
        <v>    事业单位离退休</v>
      </c>
      <c r="C16" s="24">
        <v>22118.4</v>
      </c>
      <c r="D16" s="24">
        <v>22118.4</v>
      </c>
      <c r="E16" s="24">
        <v>22118.4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2" t="s">
        <v>95</v>
      </c>
      <c r="B17" s="173" t="str">
        <f>"    "&amp;"机关事业单位基本养老保险缴费支出"</f>
        <v>    机关事业单位基本养老保险缴费支出</v>
      </c>
      <c r="C17" s="24">
        <v>82233.6</v>
      </c>
      <c r="D17" s="24">
        <v>82233.6</v>
      </c>
      <c r="E17" s="24">
        <v>82233.6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2" t="s">
        <v>96</v>
      </c>
      <c r="B18" s="157" t="s">
        <v>97</v>
      </c>
      <c r="C18" s="24">
        <v>38887.08</v>
      </c>
      <c r="D18" s="24">
        <v>38887.08</v>
      </c>
      <c r="E18" s="24">
        <v>38887.08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2" t="s">
        <v>98</v>
      </c>
      <c r="B19" s="173" t="str">
        <f>"  "&amp;"行政事业单位医疗"</f>
        <v>  行政事业单位医疗</v>
      </c>
      <c r="C19" s="24">
        <v>38887.08</v>
      </c>
      <c r="D19" s="24">
        <v>38887.08</v>
      </c>
      <c r="E19" s="24">
        <v>38887.08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2" t="s">
        <v>99</v>
      </c>
      <c r="B20" s="173" t="str">
        <f>"    "&amp;"行政单位医疗"</f>
        <v>    行政单位医疗</v>
      </c>
      <c r="C20" s="24">
        <v>36491.16</v>
      </c>
      <c r="D20" s="24">
        <v>36491.16</v>
      </c>
      <c r="E20" s="24">
        <v>36491.16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2" t="s">
        <v>100</v>
      </c>
      <c r="B21" s="173" t="str">
        <f>"    "&amp;"其他行政事业单位医疗支出"</f>
        <v>    其他行政事业单位医疗支出</v>
      </c>
      <c r="C21" s="24">
        <v>2395.92</v>
      </c>
      <c r="D21" s="24">
        <v>2395.92</v>
      </c>
      <c r="E21" s="24">
        <v>2395.92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2" t="s">
        <v>101</v>
      </c>
      <c r="B22" s="157" t="s">
        <v>102</v>
      </c>
      <c r="C22" s="24">
        <v>61675.2</v>
      </c>
      <c r="D22" s="24">
        <v>61675.2</v>
      </c>
      <c r="E22" s="24">
        <v>61675.2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2" t="s">
        <v>103</v>
      </c>
      <c r="B23" s="173" t="str">
        <f>"  "&amp;"住房改革支出"</f>
        <v>  住房改革支出</v>
      </c>
      <c r="C23" s="24">
        <v>61675.2</v>
      </c>
      <c r="D23" s="24">
        <v>61675.2</v>
      </c>
      <c r="E23" s="24">
        <v>61675.2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2" t="s">
        <v>104</v>
      </c>
      <c r="B24" s="173" t="str">
        <f>"    "&amp;"住房公积金"</f>
        <v>    住房公积金</v>
      </c>
      <c r="C24" s="24">
        <v>61675.2</v>
      </c>
      <c r="D24" s="24">
        <v>61675.2</v>
      </c>
      <c r="E24" s="24">
        <v>61675.2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4" t="s">
        <v>105</v>
      </c>
      <c r="B25" s="175" t="s">
        <v>105</v>
      </c>
      <c r="C25" s="24">
        <v>1088639.35</v>
      </c>
      <c r="D25" s="24">
        <v>1088639.35</v>
      </c>
      <c r="E25" s="24">
        <v>888439.35</v>
      </c>
      <c r="F25" s="24">
        <v>200200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106</v>
      </c>
    </row>
    <row r="3" ht="36" customHeight="1" spans="1:4">
      <c r="A3" s="6" t="str">
        <f>"2025"&amp;"年部门财政拨款收支预算总表"</f>
        <v>2025年部门财政拨款收支预算总表</v>
      </c>
      <c r="B3" s="155"/>
      <c r="C3" s="155"/>
      <c r="D3" s="155"/>
    </row>
    <row r="4" ht="18.75" customHeight="1" spans="1:4">
      <c r="A4" s="8" t="str">
        <f>"单位名称："&amp;"耿马傣族佤族自治县投资促进局"</f>
        <v>单位名称：耿马傣族佤族自治县投资促进局</v>
      </c>
      <c r="B4" s="156"/>
      <c r="C4" s="15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107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7" t="s">
        <v>108</v>
      </c>
      <c r="B8" s="24">
        <v>1088639.35</v>
      </c>
      <c r="C8" s="23" t="s">
        <v>109</v>
      </c>
      <c r="D8" s="24">
        <v>1088639.35</v>
      </c>
    </row>
    <row r="9" ht="18.75" customHeight="1" spans="1:4">
      <c r="A9" s="158" t="s">
        <v>110</v>
      </c>
      <c r="B9" s="24">
        <v>1088639.35</v>
      </c>
      <c r="C9" s="23" t="s">
        <v>111</v>
      </c>
      <c r="D9" s="24">
        <v>883725.07</v>
      </c>
    </row>
    <row r="10" ht="18.75" customHeight="1" spans="1:4">
      <c r="A10" s="158" t="s">
        <v>112</v>
      </c>
      <c r="B10" s="24"/>
      <c r="C10" s="23" t="s">
        <v>113</v>
      </c>
      <c r="D10" s="24"/>
    </row>
    <row r="11" ht="18.75" customHeight="1" spans="1:4">
      <c r="A11" s="158" t="s">
        <v>114</v>
      </c>
      <c r="B11" s="24"/>
      <c r="C11" s="23" t="s">
        <v>115</v>
      </c>
      <c r="D11" s="24"/>
    </row>
    <row r="12" ht="18.75" customHeight="1" spans="1:4">
      <c r="A12" s="159" t="s">
        <v>116</v>
      </c>
      <c r="B12" s="24"/>
      <c r="C12" s="160" t="s">
        <v>117</v>
      </c>
      <c r="D12" s="24"/>
    </row>
    <row r="13" ht="18.75" customHeight="1" spans="1:4">
      <c r="A13" s="161" t="s">
        <v>110</v>
      </c>
      <c r="B13" s="24"/>
      <c r="C13" s="162" t="s">
        <v>118</v>
      </c>
      <c r="D13" s="24"/>
    </row>
    <row r="14" ht="18.75" customHeight="1" spans="1:4">
      <c r="A14" s="161" t="s">
        <v>112</v>
      </c>
      <c r="B14" s="24"/>
      <c r="C14" s="162" t="s">
        <v>119</v>
      </c>
      <c r="D14" s="24"/>
    </row>
    <row r="15" ht="18.75" customHeight="1" spans="1:4">
      <c r="A15" s="161" t="s">
        <v>114</v>
      </c>
      <c r="B15" s="24"/>
      <c r="C15" s="162" t="s">
        <v>120</v>
      </c>
      <c r="D15" s="24"/>
    </row>
    <row r="16" ht="18.75" customHeight="1" spans="1:4">
      <c r="A16" s="161" t="s">
        <v>26</v>
      </c>
      <c r="B16" s="24"/>
      <c r="C16" s="162" t="s">
        <v>121</v>
      </c>
      <c r="D16" s="24">
        <v>104352</v>
      </c>
    </row>
    <row r="17" ht="18.75" customHeight="1" spans="1:4">
      <c r="A17" s="161" t="s">
        <v>26</v>
      </c>
      <c r="B17" s="24" t="s">
        <v>26</v>
      </c>
      <c r="C17" s="162" t="s">
        <v>122</v>
      </c>
      <c r="D17" s="24">
        <v>38887.08</v>
      </c>
    </row>
    <row r="18" ht="18.75" customHeight="1" spans="1:4">
      <c r="A18" s="163" t="s">
        <v>26</v>
      </c>
      <c r="B18" s="24" t="s">
        <v>26</v>
      </c>
      <c r="C18" s="162" t="s">
        <v>123</v>
      </c>
      <c r="D18" s="24"/>
    </row>
    <row r="19" ht="18.75" customHeight="1" spans="1:4">
      <c r="A19" s="163" t="s">
        <v>26</v>
      </c>
      <c r="B19" s="24" t="s">
        <v>26</v>
      </c>
      <c r="C19" s="162" t="s">
        <v>124</v>
      </c>
      <c r="D19" s="24"/>
    </row>
    <row r="20" ht="18.75" customHeight="1" spans="1:4">
      <c r="A20" s="164" t="s">
        <v>26</v>
      </c>
      <c r="B20" s="24" t="s">
        <v>26</v>
      </c>
      <c r="C20" s="162" t="s">
        <v>125</v>
      </c>
      <c r="D20" s="24"/>
    </row>
    <row r="21" ht="18.75" customHeight="1" spans="1:4">
      <c r="A21" s="164" t="s">
        <v>26</v>
      </c>
      <c r="B21" s="24" t="s">
        <v>26</v>
      </c>
      <c r="C21" s="162" t="s">
        <v>126</v>
      </c>
      <c r="D21" s="24"/>
    </row>
    <row r="22" ht="18.75" customHeight="1" spans="1:4">
      <c r="A22" s="164" t="s">
        <v>26</v>
      </c>
      <c r="B22" s="24" t="s">
        <v>26</v>
      </c>
      <c r="C22" s="162" t="s">
        <v>127</v>
      </c>
      <c r="D22" s="24"/>
    </row>
    <row r="23" ht="18.75" customHeight="1" spans="1:4">
      <c r="A23" s="164" t="s">
        <v>26</v>
      </c>
      <c r="B23" s="24" t="s">
        <v>26</v>
      </c>
      <c r="C23" s="162" t="s">
        <v>128</v>
      </c>
      <c r="D23" s="24"/>
    </row>
    <row r="24" ht="18.75" customHeight="1" spans="1:4">
      <c r="A24" s="164" t="s">
        <v>26</v>
      </c>
      <c r="B24" s="24" t="s">
        <v>26</v>
      </c>
      <c r="C24" s="162" t="s">
        <v>129</v>
      </c>
      <c r="D24" s="24"/>
    </row>
    <row r="25" ht="18.75" customHeight="1" spans="1:4">
      <c r="A25" s="164" t="s">
        <v>26</v>
      </c>
      <c r="B25" s="24" t="s">
        <v>26</v>
      </c>
      <c r="C25" s="162" t="s">
        <v>130</v>
      </c>
      <c r="D25" s="24"/>
    </row>
    <row r="26" ht="18.75" customHeight="1" spans="1:4">
      <c r="A26" s="164" t="s">
        <v>26</v>
      </c>
      <c r="B26" s="24" t="s">
        <v>26</v>
      </c>
      <c r="C26" s="162" t="s">
        <v>131</v>
      </c>
      <c r="D26" s="24"/>
    </row>
    <row r="27" ht="18.75" customHeight="1" spans="1:4">
      <c r="A27" s="164" t="s">
        <v>26</v>
      </c>
      <c r="B27" s="24" t="s">
        <v>26</v>
      </c>
      <c r="C27" s="162" t="s">
        <v>132</v>
      </c>
      <c r="D27" s="24">
        <v>61675.2</v>
      </c>
    </row>
    <row r="28" ht="18.75" customHeight="1" spans="1:4">
      <c r="A28" s="164" t="s">
        <v>26</v>
      </c>
      <c r="B28" s="24" t="s">
        <v>26</v>
      </c>
      <c r="C28" s="162" t="s">
        <v>133</v>
      </c>
      <c r="D28" s="24"/>
    </row>
    <row r="29" ht="18.75" customHeight="1" spans="1:4">
      <c r="A29" s="164" t="s">
        <v>26</v>
      </c>
      <c r="B29" s="24" t="s">
        <v>26</v>
      </c>
      <c r="C29" s="162" t="s">
        <v>134</v>
      </c>
      <c r="D29" s="24"/>
    </row>
    <row r="30" ht="18.75" customHeight="1" spans="1:4">
      <c r="A30" s="164" t="s">
        <v>26</v>
      </c>
      <c r="B30" s="24" t="s">
        <v>26</v>
      </c>
      <c r="C30" s="162" t="s">
        <v>135</v>
      </c>
      <c r="D30" s="24"/>
    </row>
    <row r="31" ht="18.75" customHeight="1" spans="1:4">
      <c r="A31" s="164" t="s">
        <v>26</v>
      </c>
      <c r="B31" s="24" t="s">
        <v>26</v>
      </c>
      <c r="C31" s="162" t="s">
        <v>136</v>
      </c>
      <c r="D31" s="24"/>
    </row>
    <row r="32" ht="18.75" customHeight="1" spans="1:4">
      <c r="A32" s="165" t="s">
        <v>26</v>
      </c>
      <c r="B32" s="24" t="s">
        <v>26</v>
      </c>
      <c r="C32" s="162" t="s">
        <v>137</v>
      </c>
      <c r="D32" s="24"/>
    </row>
    <row r="33" ht="18.75" customHeight="1" spans="1:4">
      <c r="A33" s="165" t="s">
        <v>26</v>
      </c>
      <c r="B33" s="24" t="s">
        <v>26</v>
      </c>
      <c r="C33" s="162" t="s">
        <v>138</v>
      </c>
      <c r="D33" s="24"/>
    </row>
    <row r="34" ht="18.75" customHeight="1" spans="1:4">
      <c r="A34" s="165" t="s">
        <v>26</v>
      </c>
      <c r="B34" s="24" t="s">
        <v>26</v>
      </c>
      <c r="C34" s="162" t="s">
        <v>139</v>
      </c>
      <c r="D34" s="24"/>
    </row>
    <row r="35" ht="18.75" customHeight="1" spans="1:4">
      <c r="A35" s="165" t="s">
        <v>26</v>
      </c>
      <c r="B35" s="24" t="s">
        <v>26</v>
      </c>
      <c r="C35" s="162" t="s">
        <v>140</v>
      </c>
      <c r="D35" s="24"/>
    </row>
    <row r="36" ht="18.75" customHeight="1" spans="1:4">
      <c r="A36" s="56" t="s">
        <v>141</v>
      </c>
      <c r="B36" s="166">
        <v>1088639.35</v>
      </c>
      <c r="C36" s="167" t="s">
        <v>51</v>
      </c>
      <c r="D36" s="166">
        <v>1088639.35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8"/>
      <c r="G2" s="40" t="s">
        <v>142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"单位名称："&amp;"耿马傣族佤族自治县投资促进局"</f>
        <v>单位名称：耿马傣族佤族自治县投资促进局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49" t="s">
        <v>143</v>
      </c>
      <c r="B5" s="150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1" t="s">
        <v>73</v>
      </c>
      <c r="B6" s="151" t="s">
        <v>74</v>
      </c>
      <c r="C6" s="34"/>
      <c r="D6" s="67" t="s">
        <v>57</v>
      </c>
      <c r="E6" s="67" t="s">
        <v>144</v>
      </c>
      <c r="F6" s="67" t="s">
        <v>145</v>
      </c>
      <c r="G6" s="95"/>
    </row>
    <row r="7" ht="19.5" customHeight="1" spans="1:7">
      <c r="A7" s="151" t="s">
        <v>146</v>
      </c>
      <c r="B7" s="151" t="s">
        <v>147</v>
      </c>
      <c r="C7" s="151" t="s">
        <v>148</v>
      </c>
      <c r="D7" s="67">
        <v>4</v>
      </c>
      <c r="E7" s="152" t="s">
        <v>149</v>
      </c>
      <c r="F7" s="152" t="s">
        <v>150</v>
      </c>
      <c r="G7" s="151" t="s">
        <v>151</v>
      </c>
    </row>
    <row r="8" ht="18" customHeight="1" spans="1:7">
      <c r="A8" s="35" t="s">
        <v>84</v>
      </c>
      <c r="B8" s="35" t="s">
        <v>85</v>
      </c>
      <c r="C8" s="24">
        <v>883725.07</v>
      </c>
      <c r="D8" s="24">
        <v>683525.07</v>
      </c>
      <c r="E8" s="24">
        <v>584875</v>
      </c>
      <c r="F8" s="24">
        <v>98650.07</v>
      </c>
      <c r="G8" s="24">
        <v>200200</v>
      </c>
    </row>
    <row r="9" ht="18" customHeight="1" spans="1:7">
      <c r="A9" s="118" t="s">
        <v>86</v>
      </c>
      <c r="B9" s="118" t="s">
        <v>152</v>
      </c>
      <c r="C9" s="24">
        <v>683725.07</v>
      </c>
      <c r="D9" s="24">
        <v>683525.07</v>
      </c>
      <c r="E9" s="24">
        <v>584875</v>
      </c>
      <c r="F9" s="24">
        <v>98650.07</v>
      </c>
      <c r="G9" s="24">
        <v>200</v>
      </c>
    </row>
    <row r="10" ht="18" customHeight="1" spans="1:7">
      <c r="A10" s="119" t="s">
        <v>87</v>
      </c>
      <c r="B10" s="119" t="s">
        <v>153</v>
      </c>
      <c r="C10" s="24">
        <v>683525.07</v>
      </c>
      <c r="D10" s="24">
        <v>683525.07</v>
      </c>
      <c r="E10" s="24">
        <v>584875</v>
      </c>
      <c r="F10" s="24">
        <v>98650.07</v>
      </c>
      <c r="G10" s="24"/>
    </row>
    <row r="11" ht="18" customHeight="1" spans="1:7">
      <c r="A11" s="119" t="s">
        <v>88</v>
      </c>
      <c r="B11" s="119" t="s">
        <v>154</v>
      </c>
      <c r="C11" s="24">
        <v>200</v>
      </c>
      <c r="D11" s="24"/>
      <c r="E11" s="24"/>
      <c r="F11" s="24"/>
      <c r="G11" s="24">
        <v>200</v>
      </c>
    </row>
    <row r="12" ht="18" customHeight="1" spans="1:7">
      <c r="A12" s="118" t="s">
        <v>89</v>
      </c>
      <c r="B12" s="118" t="s">
        <v>155</v>
      </c>
      <c r="C12" s="24">
        <v>200000</v>
      </c>
      <c r="D12" s="24"/>
      <c r="E12" s="24"/>
      <c r="F12" s="24"/>
      <c r="G12" s="24">
        <v>200000</v>
      </c>
    </row>
    <row r="13" ht="18" customHeight="1" spans="1:7">
      <c r="A13" s="119" t="s">
        <v>90</v>
      </c>
      <c r="B13" s="119" t="s">
        <v>156</v>
      </c>
      <c r="C13" s="24">
        <v>200000</v>
      </c>
      <c r="D13" s="24"/>
      <c r="E13" s="24"/>
      <c r="F13" s="24"/>
      <c r="G13" s="24">
        <v>200000</v>
      </c>
    </row>
    <row r="14" ht="18" customHeight="1" spans="1:7">
      <c r="A14" s="35" t="s">
        <v>91</v>
      </c>
      <c r="B14" s="35" t="s">
        <v>92</v>
      </c>
      <c r="C14" s="24">
        <v>104352</v>
      </c>
      <c r="D14" s="24">
        <v>104352</v>
      </c>
      <c r="E14" s="24">
        <v>104352</v>
      </c>
      <c r="F14" s="24"/>
      <c r="G14" s="24"/>
    </row>
    <row r="15" ht="18" customHeight="1" spans="1:7">
      <c r="A15" s="118" t="s">
        <v>93</v>
      </c>
      <c r="B15" s="118" t="s">
        <v>157</v>
      </c>
      <c r="C15" s="24">
        <v>104352</v>
      </c>
      <c r="D15" s="24">
        <v>104352</v>
      </c>
      <c r="E15" s="24">
        <v>104352</v>
      </c>
      <c r="F15" s="24"/>
      <c r="G15" s="24"/>
    </row>
    <row r="16" ht="18" customHeight="1" spans="1:7">
      <c r="A16" s="119" t="s">
        <v>94</v>
      </c>
      <c r="B16" s="119" t="s">
        <v>158</v>
      </c>
      <c r="C16" s="24">
        <v>22118.4</v>
      </c>
      <c r="D16" s="24">
        <v>22118.4</v>
      </c>
      <c r="E16" s="24">
        <v>22118.4</v>
      </c>
      <c r="F16" s="24"/>
      <c r="G16" s="24"/>
    </row>
    <row r="17" ht="18" customHeight="1" spans="1:7">
      <c r="A17" s="119" t="s">
        <v>95</v>
      </c>
      <c r="B17" s="119" t="s">
        <v>159</v>
      </c>
      <c r="C17" s="24">
        <v>82233.6</v>
      </c>
      <c r="D17" s="24">
        <v>82233.6</v>
      </c>
      <c r="E17" s="24">
        <v>82233.6</v>
      </c>
      <c r="F17" s="24"/>
      <c r="G17" s="24"/>
    </row>
    <row r="18" ht="18" customHeight="1" spans="1:7">
      <c r="A18" s="35" t="s">
        <v>96</v>
      </c>
      <c r="B18" s="35" t="s">
        <v>97</v>
      </c>
      <c r="C18" s="24">
        <v>38887.08</v>
      </c>
      <c r="D18" s="24">
        <v>38887.08</v>
      </c>
      <c r="E18" s="24">
        <v>38887.08</v>
      </c>
      <c r="F18" s="24"/>
      <c r="G18" s="24"/>
    </row>
    <row r="19" ht="18" customHeight="1" spans="1:7">
      <c r="A19" s="118" t="s">
        <v>98</v>
      </c>
      <c r="B19" s="118" t="s">
        <v>160</v>
      </c>
      <c r="C19" s="24">
        <v>38887.08</v>
      </c>
      <c r="D19" s="24">
        <v>38887.08</v>
      </c>
      <c r="E19" s="24">
        <v>38887.08</v>
      </c>
      <c r="F19" s="24"/>
      <c r="G19" s="24"/>
    </row>
    <row r="20" ht="18" customHeight="1" spans="1:7">
      <c r="A20" s="119" t="s">
        <v>99</v>
      </c>
      <c r="B20" s="119" t="s">
        <v>161</v>
      </c>
      <c r="C20" s="24">
        <v>36491.16</v>
      </c>
      <c r="D20" s="24">
        <v>36491.16</v>
      </c>
      <c r="E20" s="24">
        <v>36491.16</v>
      </c>
      <c r="F20" s="24"/>
      <c r="G20" s="24"/>
    </row>
    <row r="21" ht="18" customHeight="1" spans="1:7">
      <c r="A21" s="119" t="s">
        <v>100</v>
      </c>
      <c r="B21" s="119" t="s">
        <v>162</v>
      </c>
      <c r="C21" s="24">
        <v>2395.92</v>
      </c>
      <c r="D21" s="24">
        <v>2395.92</v>
      </c>
      <c r="E21" s="24">
        <v>2395.92</v>
      </c>
      <c r="F21" s="24"/>
      <c r="G21" s="24"/>
    </row>
    <row r="22" ht="18" customHeight="1" spans="1:7">
      <c r="A22" s="35" t="s">
        <v>101</v>
      </c>
      <c r="B22" s="35" t="s">
        <v>102</v>
      </c>
      <c r="C22" s="24">
        <v>61675.2</v>
      </c>
      <c r="D22" s="24">
        <v>61675.2</v>
      </c>
      <c r="E22" s="24">
        <v>61675.2</v>
      </c>
      <c r="F22" s="24"/>
      <c r="G22" s="24"/>
    </row>
    <row r="23" ht="18" customHeight="1" spans="1:7">
      <c r="A23" s="118" t="s">
        <v>103</v>
      </c>
      <c r="B23" s="118" t="s">
        <v>163</v>
      </c>
      <c r="C23" s="24">
        <v>61675.2</v>
      </c>
      <c r="D23" s="24">
        <v>61675.2</v>
      </c>
      <c r="E23" s="24">
        <v>61675.2</v>
      </c>
      <c r="F23" s="24"/>
      <c r="G23" s="24"/>
    </row>
    <row r="24" ht="18" customHeight="1" spans="1:7">
      <c r="A24" s="119" t="s">
        <v>104</v>
      </c>
      <c r="B24" s="119" t="s">
        <v>164</v>
      </c>
      <c r="C24" s="24">
        <v>61675.2</v>
      </c>
      <c r="D24" s="24">
        <v>61675.2</v>
      </c>
      <c r="E24" s="24">
        <v>61675.2</v>
      </c>
      <c r="F24" s="24"/>
      <c r="G24" s="24"/>
    </row>
    <row r="25" ht="18" customHeight="1" spans="1:7">
      <c r="A25" s="153" t="s">
        <v>105</v>
      </c>
      <c r="B25" s="154" t="s">
        <v>105</v>
      </c>
      <c r="C25" s="24">
        <v>1088639.35</v>
      </c>
      <c r="D25" s="24">
        <v>888439.35</v>
      </c>
      <c r="E25" s="24">
        <v>789789.28</v>
      </c>
      <c r="F25" s="24">
        <v>98650.07</v>
      </c>
      <c r="G25" s="24">
        <v>200200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39"/>
      <c r="B1" s="139"/>
      <c r="C1" s="139"/>
      <c r="D1" s="139"/>
      <c r="E1" s="139"/>
      <c r="F1" s="139"/>
    </row>
    <row r="2" ht="15" customHeight="1" spans="1:6">
      <c r="A2" s="140"/>
      <c r="B2" s="141"/>
      <c r="C2" s="63"/>
      <c r="F2" s="88" t="s">
        <v>165</v>
      </c>
    </row>
    <row r="3" ht="39" customHeight="1" spans="1:6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</row>
    <row r="4" ht="18.75" customHeight="1" spans="1:6">
      <c r="A4" s="42" t="str">
        <f>"单位名称："&amp;"耿马傣族佤族自治县投资促进局"</f>
        <v>单位名称：耿马傣族佤族自治县投资促进局</v>
      </c>
      <c r="B4" s="141"/>
      <c r="C4" s="63"/>
      <c r="D4" s="31"/>
      <c r="F4" s="88" t="s">
        <v>166</v>
      </c>
    </row>
    <row r="5" ht="18.75" customHeight="1" spans="1:6">
      <c r="A5" s="11" t="s">
        <v>167</v>
      </c>
      <c r="B5" s="32" t="s">
        <v>168</v>
      </c>
      <c r="C5" s="13" t="s">
        <v>169</v>
      </c>
      <c r="D5" s="14"/>
      <c r="E5" s="15"/>
      <c r="F5" s="32" t="s">
        <v>170</v>
      </c>
    </row>
    <row r="6" ht="18.75" customHeight="1" spans="1:6">
      <c r="A6" s="18"/>
      <c r="B6" s="34"/>
      <c r="C6" s="67" t="s">
        <v>57</v>
      </c>
      <c r="D6" s="67" t="s">
        <v>171</v>
      </c>
      <c r="E6" s="67" t="s">
        <v>172</v>
      </c>
      <c r="F6" s="34"/>
    </row>
    <row r="7" ht="18.75" customHeight="1" spans="1:6">
      <c r="A7" s="142">
        <v>1</v>
      </c>
      <c r="B7" s="143">
        <v>2</v>
      </c>
      <c r="C7" s="144">
        <v>3</v>
      </c>
      <c r="D7" s="144">
        <v>4</v>
      </c>
      <c r="E7" s="144">
        <v>5</v>
      </c>
      <c r="F7" s="143">
        <v>6</v>
      </c>
    </row>
    <row r="8" ht="18.75" customHeight="1" spans="1:6">
      <c r="A8" s="145">
        <v>20000</v>
      </c>
      <c r="B8" s="145"/>
      <c r="C8" s="145">
        <v>20000</v>
      </c>
      <c r="D8" s="145"/>
      <c r="E8" s="145">
        <v>20000</v>
      </c>
      <c r="F8" s="145"/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173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"单位名称："&amp;"耿马傣族佤族自治县投资促进局"</f>
        <v>单位名称：耿马傣族佤族自治县投资促进局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166</v>
      </c>
    </row>
    <row r="5" ht="18" customHeight="1" spans="1:23">
      <c r="A5" s="11" t="s">
        <v>174</v>
      </c>
      <c r="B5" s="11" t="s">
        <v>175</v>
      </c>
      <c r="C5" s="11" t="s">
        <v>176</v>
      </c>
      <c r="D5" s="11" t="s">
        <v>177</v>
      </c>
      <c r="E5" s="11" t="s">
        <v>178</v>
      </c>
      <c r="F5" s="11" t="s">
        <v>179</v>
      </c>
      <c r="G5" s="11" t="s">
        <v>180</v>
      </c>
      <c r="H5" s="130" t="s">
        <v>181</v>
      </c>
      <c r="I5" s="65" t="s">
        <v>181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182</v>
      </c>
      <c r="I6" s="130" t="s">
        <v>58</v>
      </c>
      <c r="J6" s="65"/>
      <c r="K6" s="65"/>
      <c r="L6" s="65"/>
      <c r="M6" s="136"/>
      <c r="N6" s="13" t="s">
        <v>183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189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190</v>
      </c>
      <c r="K8" s="18" t="s">
        <v>186</v>
      </c>
      <c r="L8" s="18" t="s">
        <v>187</v>
      </c>
      <c r="M8" s="18" t="s">
        <v>188</v>
      </c>
      <c r="N8" s="18" t="s">
        <v>186</v>
      </c>
      <c r="O8" s="18" t="s">
        <v>187</v>
      </c>
      <c r="P8" s="18" t="s">
        <v>188</v>
      </c>
      <c r="Q8" s="18" t="s">
        <v>61</v>
      </c>
      <c r="R8" s="18" t="s">
        <v>57</v>
      </c>
      <c r="S8" s="18" t="s">
        <v>64</v>
      </c>
      <c r="T8" s="18" t="s">
        <v>189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888439.35</v>
      </c>
      <c r="I10" s="24">
        <v>888439.35</v>
      </c>
      <c r="J10" s="24"/>
      <c r="K10" s="24"/>
      <c r="L10" s="24">
        <v>888439.35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888439.35</v>
      </c>
      <c r="I11" s="24">
        <v>888439.35</v>
      </c>
      <c r="J11" s="24"/>
      <c r="K11" s="24"/>
      <c r="L11" s="24">
        <v>888439.35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191</v>
      </c>
      <c r="C12" s="22" t="s">
        <v>192</v>
      </c>
      <c r="D12" s="22" t="s">
        <v>87</v>
      </c>
      <c r="E12" s="22" t="s">
        <v>153</v>
      </c>
      <c r="F12" s="22" t="s">
        <v>193</v>
      </c>
      <c r="G12" s="22" t="s">
        <v>194</v>
      </c>
      <c r="H12" s="24">
        <v>184980</v>
      </c>
      <c r="I12" s="24">
        <v>184980</v>
      </c>
      <c r="J12" s="24"/>
      <c r="K12" s="24"/>
      <c r="L12" s="24">
        <v>184980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191</v>
      </c>
      <c r="C13" s="22" t="s">
        <v>192</v>
      </c>
      <c r="D13" s="22" t="s">
        <v>87</v>
      </c>
      <c r="E13" s="22" t="s">
        <v>153</v>
      </c>
      <c r="F13" s="22" t="s">
        <v>195</v>
      </c>
      <c r="G13" s="22" t="s">
        <v>196</v>
      </c>
      <c r="H13" s="24">
        <v>55500</v>
      </c>
      <c r="I13" s="24">
        <v>55500</v>
      </c>
      <c r="J13" s="24"/>
      <c r="K13" s="24"/>
      <c r="L13" s="24">
        <v>55500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191</v>
      </c>
      <c r="C14" s="22" t="s">
        <v>192</v>
      </c>
      <c r="D14" s="22" t="s">
        <v>87</v>
      </c>
      <c r="E14" s="22" t="s">
        <v>153</v>
      </c>
      <c r="F14" s="22" t="s">
        <v>195</v>
      </c>
      <c r="G14" s="22" t="s">
        <v>196</v>
      </c>
      <c r="H14" s="24">
        <v>236700</v>
      </c>
      <c r="I14" s="24">
        <v>236700</v>
      </c>
      <c r="J14" s="24"/>
      <c r="K14" s="24"/>
      <c r="L14" s="24">
        <v>236700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191</v>
      </c>
      <c r="C15" s="22" t="s">
        <v>192</v>
      </c>
      <c r="D15" s="22" t="s">
        <v>87</v>
      </c>
      <c r="E15" s="22" t="s">
        <v>153</v>
      </c>
      <c r="F15" s="22" t="s">
        <v>197</v>
      </c>
      <c r="G15" s="22" t="s">
        <v>198</v>
      </c>
      <c r="H15" s="24">
        <v>15415</v>
      </c>
      <c r="I15" s="24">
        <v>15415</v>
      </c>
      <c r="J15" s="24"/>
      <c r="K15" s="24"/>
      <c r="L15" s="24">
        <v>15415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199</v>
      </c>
      <c r="C16" s="22" t="s">
        <v>200</v>
      </c>
      <c r="D16" s="22" t="s">
        <v>87</v>
      </c>
      <c r="E16" s="22" t="s">
        <v>153</v>
      </c>
      <c r="F16" s="22" t="s">
        <v>197</v>
      </c>
      <c r="G16" s="22" t="s">
        <v>198</v>
      </c>
      <c r="H16" s="24">
        <v>92280</v>
      </c>
      <c r="I16" s="24">
        <v>92280</v>
      </c>
      <c r="J16" s="24"/>
      <c r="K16" s="24"/>
      <c r="L16" s="24">
        <v>92280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201</v>
      </c>
      <c r="C17" s="22" t="s">
        <v>202</v>
      </c>
      <c r="D17" s="22" t="s">
        <v>95</v>
      </c>
      <c r="E17" s="22" t="s">
        <v>159</v>
      </c>
      <c r="F17" s="22" t="s">
        <v>203</v>
      </c>
      <c r="G17" s="22" t="s">
        <v>204</v>
      </c>
      <c r="H17" s="24">
        <v>82233.6</v>
      </c>
      <c r="I17" s="24">
        <v>82233.6</v>
      </c>
      <c r="J17" s="24"/>
      <c r="K17" s="24"/>
      <c r="L17" s="24">
        <v>82233.6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201</v>
      </c>
      <c r="C18" s="22" t="s">
        <v>202</v>
      </c>
      <c r="D18" s="22" t="s">
        <v>205</v>
      </c>
      <c r="E18" s="22" t="s">
        <v>206</v>
      </c>
      <c r="F18" s="22" t="s">
        <v>207</v>
      </c>
      <c r="G18" s="22" t="s">
        <v>208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201</v>
      </c>
      <c r="C19" s="22" t="s">
        <v>202</v>
      </c>
      <c r="D19" s="22" t="s">
        <v>99</v>
      </c>
      <c r="E19" s="22" t="s">
        <v>161</v>
      </c>
      <c r="F19" s="22" t="s">
        <v>209</v>
      </c>
      <c r="G19" s="22" t="s">
        <v>210</v>
      </c>
      <c r="H19" s="24">
        <v>36491.16</v>
      </c>
      <c r="I19" s="24">
        <v>36491.16</v>
      </c>
      <c r="J19" s="24"/>
      <c r="K19" s="24"/>
      <c r="L19" s="24">
        <v>36491.16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201</v>
      </c>
      <c r="C20" s="22" t="s">
        <v>202</v>
      </c>
      <c r="D20" s="22" t="s">
        <v>211</v>
      </c>
      <c r="E20" s="22" t="s">
        <v>212</v>
      </c>
      <c r="F20" s="22" t="s">
        <v>209</v>
      </c>
      <c r="G20" s="22" t="s">
        <v>210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201</v>
      </c>
      <c r="C21" s="22" t="s">
        <v>202</v>
      </c>
      <c r="D21" s="22" t="s">
        <v>213</v>
      </c>
      <c r="E21" s="22" t="s">
        <v>214</v>
      </c>
      <c r="F21" s="22" t="s">
        <v>215</v>
      </c>
      <c r="G21" s="22" t="s">
        <v>216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201</v>
      </c>
      <c r="C22" s="22" t="s">
        <v>202</v>
      </c>
      <c r="D22" s="22" t="s">
        <v>100</v>
      </c>
      <c r="E22" s="22" t="s">
        <v>162</v>
      </c>
      <c r="F22" s="22" t="s">
        <v>217</v>
      </c>
      <c r="G22" s="22" t="s">
        <v>218</v>
      </c>
      <c r="H22" s="24">
        <v>1368</v>
      </c>
      <c r="I22" s="24">
        <v>1368</v>
      </c>
      <c r="J22" s="24"/>
      <c r="K22" s="24"/>
      <c r="L22" s="24">
        <v>1368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201</v>
      </c>
      <c r="C23" s="22" t="s">
        <v>202</v>
      </c>
      <c r="D23" s="22" t="s">
        <v>100</v>
      </c>
      <c r="E23" s="22" t="s">
        <v>162</v>
      </c>
      <c r="F23" s="22" t="s">
        <v>217</v>
      </c>
      <c r="G23" s="22" t="s">
        <v>218</v>
      </c>
      <c r="H23" s="24">
        <v>1027.92</v>
      </c>
      <c r="I23" s="24">
        <v>1027.92</v>
      </c>
      <c r="J23" s="24"/>
      <c r="K23" s="24"/>
      <c r="L23" s="24">
        <v>1027.92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219</v>
      </c>
      <c r="C24" s="22" t="s">
        <v>164</v>
      </c>
      <c r="D24" s="22" t="s">
        <v>104</v>
      </c>
      <c r="E24" s="22" t="s">
        <v>164</v>
      </c>
      <c r="F24" s="22" t="s">
        <v>220</v>
      </c>
      <c r="G24" s="22" t="s">
        <v>164</v>
      </c>
      <c r="H24" s="24">
        <v>61675.2</v>
      </c>
      <c r="I24" s="24">
        <v>61675.2</v>
      </c>
      <c r="J24" s="24"/>
      <c r="K24" s="24"/>
      <c r="L24" s="24">
        <v>61675.2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221</v>
      </c>
      <c r="C25" s="22" t="s">
        <v>222</v>
      </c>
      <c r="D25" s="22" t="s">
        <v>87</v>
      </c>
      <c r="E25" s="22" t="s">
        <v>153</v>
      </c>
      <c r="F25" s="22" t="s">
        <v>223</v>
      </c>
      <c r="G25" s="22" t="s">
        <v>224</v>
      </c>
      <c r="H25" s="24">
        <v>8880</v>
      </c>
      <c r="I25" s="24">
        <v>8880</v>
      </c>
      <c r="J25" s="24"/>
      <c r="K25" s="24"/>
      <c r="L25" s="24">
        <v>8880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221</v>
      </c>
      <c r="C26" s="22" t="s">
        <v>222</v>
      </c>
      <c r="D26" s="22" t="s">
        <v>87</v>
      </c>
      <c r="E26" s="22" t="s">
        <v>153</v>
      </c>
      <c r="F26" s="22" t="s">
        <v>225</v>
      </c>
      <c r="G26" s="22" t="s">
        <v>226</v>
      </c>
      <c r="H26" s="24">
        <v>4120</v>
      </c>
      <c r="I26" s="24">
        <v>4120</v>
      </c>
      <c r="J26" s="24"/>
      <c r="K26" s="24"/>
      <c r="L26" s="24">
        <v>4120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221</v>
      </c>
      <c r="C27" s="22" t="s">
        <v>222</v>
      </c>
      <c r="D27" s="22" t="s">
        <v>87</v>
      </c>
      <c r="E27" s="22" t="s">
        <v>153</v>
      </c>
      <c r="F27" s="22" t="s">
        <v>227</v>
      </c>
      <c r="G27" s="22" t="s">
        <v>228</v>
      </c>
      <c r="H27" s="24">
        <v>4500</v>
      </c>
      <c r="I27" s="24">
        <v>4500</v>
      </c>
      <c r="J27" s="24"/>
      <c r="K27" s="24"/>
      <c r="L27" s="24">
        <v>4500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229</v>
      </c>
      <c r="C28" s="22" t="s">
        <v>230</v>
      </c>
      <c r="D28" s="22" t="s">
        <v>87</v>
      </c>
      <c r="E28" s="22" t="s">
        <v>153</v>
      </c>
      <c r="F28" s="22" t="s">
        <v>231</v>
      </c>
      <c r="G28" s="22" t="s">
        <v>230</v>
      </c>
      <c r="H28" s="24">
        <v>8433.6</v>
      </c>
      <c r="I28" s="24">
        <v>8433.6</v>
      </c>
      <c r="J28" s="24"/>
      <c r="K28" s="24"/>
      <c r="L28" s="24">
        <v>8433.6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232</v>
      </c>
      <c r="C29" s="22" t="s">
        <v>233</v>
      </c>
      <c r="D29" s="22" t="s">
        <v>87</v>
      </c>
      <c r="E29" s="22" t="s">
        <v>153</v>
      </c>
      <c r="F29" s="22" t="s">
        <v>234</v>
      </c>
      <c r="G29" s="22" t="s">
        <v>233</v>
      </c>
      <c r="H29" s="24">
        <v>20000</v>
      </c>
      <c r="I29" s="24">
        <v>20000</v>
      </c>
      <c r="J29" s="24"/>
      <c r="K29" s="24"/>
      <c r="L29" s="24">
        <v>20000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235</v>
      </c>
      <c r="C30" s="22" t="s">
        <v>236</v>
      </c>
      <c r="D30" s="22" t="s">
        <v>87</v>
      </c>
      <c r="E30" s="22" t="s">
        <v>153</v>
      </c>
      <c r="F30" s="22" t="s">
        <v>237</v>
      </c>
      <c r="G30" s="22" t="s">
        <v>238</v>
      </c>
      <c r="H30" s="24">
        <v>45000</v>
      </c>
      <c r="I30" s="24">
        <v>45000</v>
      </c>
      <c r="J30" s="24"/>
      <c r="K30" s="24"/>
      <c r="L30" s="24">
        <v>45000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239</v>
      </c>
      <c r="C31" s="22" t="s">
        <v>240</v>
      </c>
      <c r="D31" s="22" t="s">
        <v>87</v>
      </c>
      <c r="E31" s="22" t="s">
        <v>153</v>
      </c>
      <c r="F31" s="22" t="s">
        <v>241</v>
      </c>
      <c r="G31" s="22" t="s">
        <v>242</v>
      </c>
      <c r="H31" s="24">
        <v>7716.47</v>
      </c>
      <c r="I31" s="24">
        <v>7716.47</v>
      </c>
      <c r="J31" s="24"/>
      <c r="K31" s="24"/>
      <c r="L31" s="24">
        <v>7716.47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243</v>
      </c>
      <c r="C32" s="22" t="s">
        <v>244</v>
      </c>
      <c r="D32" s="22" t="s">
        <v>94</v>
      </c>
      <c r="E32" s="22" t="s">
        <v>158</v>
      </c>
      <c r="F32" s="22" t="s">
        <v>245</v>
      </c>
      <c r="G32" s="22" t="s">
        <v>246</v>
      </c>
      <c r="H32" s="24">
        <v>22118.4</v>
      </c>
      <c r="I32" s="24">
        <v>22118.4</v>
      </c>
      <c r="J32" s="24"/>
      <c r="K32" s="24"/>
      <c r="L32" s="24">
        <v>22118.4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201</v>
      </c>
      <c r="C33" s="22" t="s">
        <v>202</v>
      </c>
      <c r="D33" s="22" t="s">
        <v>99</v>
      </c>
      <c r="E33" s="22" t="s">
        <v>161</v>
      </c>
      <c r="F33" s="22" t="s">
        <v>247</v>
      </c>
      <c r="G33" s="22" t="s">
        <v>248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36" t="s">
        <v>105</v>
      </c>
      <c r="B34" s="134"/>
      <c r="C34" s="134"/>
      <c r="D34" s="134"/>
      <c r="E34" s="134"/>
      <c r="F34" s="134"/>
      <c r="G34" s="135"/>
      <c r="H34" s="24">
        <v>888439.35</v>
      </c>
      <c r="I34" s="24">
        <v>888439.35</v>
      </c>
      <c r="J34" s="24"/>
      <c r="K34" s="24"/>
      <c r="L34" s="24">
        <v>888439.35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30">
    <mergeCell ref="A3:W3"/>
    <mergeCell ref="A4:G4"/>
    <mergeCell ref="H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"单位名称："&amp;"耿马傣族佤族自治县投资促进局"</f>
        <v>单位名称：耿马傣族佤族自治县投资促进局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250</v>
      </c>
      <c r="B5" s="12" t="s">
        <v>175</v>
      </c>
      <c r="C5" s="11" t="s">
        <v>176</v>
      </c>
      <c r="D5" s="11" t="s">
        <v>251</v>
      </c>
      <c r="E5" s="12" t="s">
        <v>177</v>
      </c>
      <c r="F5" s="12" t="s">
        <v>178</v>
      </c>
      <c r="G5" s="12" t="s">
        <v>252</v>
      </c>
      <c r="H5" s="12" t="s">
        <v>253</v>
      </c>
      <c r="I5" s="32" t="s">
        <v>55</v>
      </c>
      <c r="J5" s="13" t="s">
        <v>254</v>
      </c>
      <c r="K5" s="14"/>
      <c r="L5" s="14"/>
      <c r="M5" s="15"/>
      <c r="N5" s="13" t="s">
        <v>183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255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256</v>
      </c>
      <c r="D10" s="22"/>
      <c r="E10" s="22"/>
      <c r="F10" s="22"/>
      <c r="G10" s="22"/>
      <c r="H10" s="22"/>
      <c r="I10" s="24">
        <v>200</v>
      </c>
      <c r="J10" s="24">
        <v>200</v>
      </c>
      <c r="K10" s="24">
        <v>200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257</v>
      </c>
      <c r="B11" s="121" t="s">
        <v>258</v>
      </c>
      <c r="C11" s="22" t="s">
        <v>256</v>
      </c>
      <c r="D11" s="121" t="s">
        <v>70</v>
      </c>
      <c r="E11" s="121" t="s">
        <v>88</v>
      </c>
      <c r="F11" s="121" t="s">
        <v>154</v>
      </c>
      <c r="G11" s="121" t="s">
        <v>259</v>
      </c>
      <c r="H11" s="121" t="s">
        <v>260</v>
      </c>
      <c r="I11" s="24">
        <v>200</v>
      </c>
      <c r="J11" s="24">
        <v>200</v>
      </c>
      <c r="K11" s="24">
        <v>200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261</v>
      </c>
      <c r="D12" s="26"/>
      <c r="E12" s="26"/>
      <c r="F12" s="26"/>
      <c r="G12" s="26"/>
      <c r="H12" s="26"/>
      <c r="I12" s="24">
        <v>200000</v>
      </c>
      <c r="J12" s="24">
        <v>200000</v>
      </c>
      <c r="K12" s="24">
        <v>200000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257</v>
      </c>
      <c r="B13" s="121" t="s">
        <v>262</v>
      </c>
      <c r="C13" s="22" t="s">
        <v>261</v>
      </c>
      <c r="D13" s="121" t="s">
        <v>70</v>
      </c>
      <c r="E13" s="121" t="s">
        <v>90</v>
      </c>
      <c r="F13" s="121" t="s">
        <v>156</v>
      </c>
      <c r="G13" s="121" t="s">
        <v>225</v>
      </c>
      <c r="H13" s="121" t="s">
        <v>226</v>
      </c>
      <c r="I13" s="24">
        <v>200000</v>
      </c>
      <c r="J13" s="24">
        <v>200000</v>
      </c>
      <c r="K13" s="24">
        <v>200000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105</v>
      </c>
      <c r="B14" s="37"/>
      <c r="C14" s="37"/>
      <c r="D14" s="37"/>
      <c r="E14" s="37"/>
      <c r="F14" s="37"/>
      <c r="G14" s="37"/>
      <c r="H14" s="38"/>
      <c r="I14" s="24">
        <v>200200</v>
      </c>
      <c r="J14" s="24">
        <v>200200</v>
      </c>
      <c r="K14" s="24">
        <v>200200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"单位名称："&amp;"耿马傣族佤族自治县投资促进局"</f>
        <v>单位名称：耿马傣族佤族自治县投资促进局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264</v>
      </c>
      <c r="B5" s="47" t="s">
        <v>265</v>
      </c>
      <c r="C5" s="47" t="s">
        <v>266</v>
      </c>
      <c r="D5" s="47" t="s">
        <v>267</v>
      </c>
      <c r="E5" s="47" t="s">
        <v>268</v>
      </c>
      <c r="F5" s="54" t="s">
        <v>269</v>
      </c>
      <c r="G5" s="47" t="s">
        <v>270</v>
      </c>
      <c r="H5" s="54" t="s">
        <v>271</v>
      </c>
      <c r="I5" s="54" t="s">
        <v>272</v>
      </c>
      <c r="J5" s="47" t="s">
        <v>273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7" t="s">
        <v>261</v>
      </c>
      <c r="B9" s="22" t="s">
        <v>274</v>
      </c>
      <c r="C9" s="22" t="s">
        <v>275</v>
      </c>
      <c r="D9" s="22" t="s">
        <v>276</v>
      </c>
      <c r="E9" s="35" t="s">
        <v>277</v>
      </c>
      <c r="F9" s="22" t="s">
        <v>278</v>
      </c>
      <c r="G9" s="35" t="s">
        <v>279</v>
      </c>
      <c r="H9" s="22" t="s">
        <v>280</v>
      </c>
      <c r="I9" s="22" t="s">
        <v>281</v>
      </c>
      <c r="J9" s="35" t="s">
        <v>282</v>
      </c>
    </row>
    <row r="10" ht="18.75" customHeight="1" spans="1:10">
      <c r="A10" s="207" t="s">
        <v>261</v>
      </c>
      <c r="B10" s="22" t="s">
        <v>274</v>
      </c>
      <c r="C10" s="22" t="s">
        <v>275</v>
      </c>
      <c r="D10" s="22" t="s">
        <v>276</v>
      </c>
      <c r="E10" s="35" t="s">
        <v>283</v>
      </c>
      <c r="F10" s="22" t="s">
        <v>278</v>
      </c>
      <c r="G10" s="35" t="s">
        <v>284</v>
      </c>
      <c r="H10" s="22" t="s">
        <v>285</v>
      </c>
      <c r="I10" s="22" t="s">
        <v>281</v>
      </c>
      <c r="J10" s="35" t="s">
        <v>286</v>
      </c>
    </row>
    <row r="11" ht="18.75" customHeight="1" spans="1:10">
      <c r="A11" s="207" t="s">
        <v>261</v>
      </c>
      <c r="B11" s="22" t="s">
        <v>274</v>
      </c>
      <c r="C11" s="22" t="s">
        <v>275</v>
      </c>
      <c r="D11" s="22" t="s">
        <v>287</v>
      </c>
      <c r="E11" s="35" t="s">
        <v>288</v>
      </c>
      <c r="F11" s="22" t="s">
        <v>278</v>
      </c>
      <c r="G11" s="35" t="s">
        <v>289</v>
      </c>
      <c r="H11" s="22" t="s">
        <v>290</v>
      </c>
      <c r="I11" s="22" t="s">
        <v>281</v>
      </c>
      <c r="J11" s="35" t="s">
        <v>291</v>
      </c>
    </row>
    <row r="12" ht="18.75" customHeight="1" spans="1:10">
      <c r="A12" s="207" t="s">
        <v>261</v>
      </c>
      <c r="B12" s="22" t="s">
        <v>274</v>
      </c>
      <c r="C12" s="22" t="s">
        <v>292</v>
      </c>
      <c r="D12" s="22" t="s">
        <v>293</v>
      </c>
      <c r="E12" s="35" t="s">
        <v>294</v>
      </c>
      <c r="F12" s="22" t="s">
        <v>278</v>
      </c>
      <c r="G12" s="35" t="s">
        <v>289</v>
      </c>
      <c r="H12" s="22" t="s">
        <v>290</v>
      </c>
      <c r="I12" s="22" t="s">
        <v>281</v>
      </c>
      <c r="J12" s="35" t="s">
        <v>295</v>
      </c>
    </row>
    <row r="13" ht="18.75" customHeight="1" spans="1:10">
      <c r="A13" s="207" t="s">
        <v>261</v>
      </c>
      <c r="B13" s="22" t="s">
        <v>274</v>
      </c>
      <c r="C13" s="22" t="s">
        <v>296</v>
      </c>
      <c r="D13" s="22" t="s">
        <v>297</v>
      </c>
      <c r="E13" s="35" t="s">
        <v>298</v>
      </c>
      <c r="F13" s="22" t="s">
        <v>278</v>
      </c>
      <c r="G13" s="35" t="s">
        <v>299</v>
      </c>
      <c r="H13" s="22" t="s">
        <v>290</v>
      </c>
      <c r="I13" s="22" t="s">
        <v>300</v>
      </c>
      <c r="J13" s="35" t="s">
        <v>301</v>
      </c>
    </row>
    <row r="14" ht="18.75" customHeight="1" spans="1:10">
      <c r="A14" s="207" t="s">
        <v>256</v>
      </c>
      <c r="B14" s="22" t="s">
        <v>256</v>
      </c>
      <c r="C14" s="22" t="s">
        <v>275</v>
      </c>
      <c r="D14" s="22" t="s">
        <v>276</v>
      </c>
      <c r="E14" s="35" t="s">
        <v>302</v>
      </c>
      <c r="F14" s="22" t="s">
        <v>278</v>
      </c>
      <c r="G14" s="35" t="s">
        <v>303</v>
      </c>
      <c r="H14" s="22" t="s">
        <v>304</v>
      </c>
      <c r="I14" s="22" t="s">
        <v>300</v>
      </c>
      <c r="J14" s="35" t="s">
        <v>305</v>
      </c>
    </row>
    <row r="15" ht="18.75" customHeight="1" spans="1:10">
      <c r="A15" s="207" t="s">
        <v>256</v>
      </c>
      <c r="B15" s="22" t="s">
        <v>256</v>
      </c>
      <c r="C15" s="22" t="s">
        <v>292</v>
      </c>
      <c r="D15" s="22" t="s">
        <v>306</v>
      </c>
      <c r="E15" s="35" t="s">
        <v>307</v>
      </c>
      <c r="F15" s="22" t="s">
        <v>308</v>
      </c>
      <c r="G15" s="35" t="s">
        <v>289</v>
      </c>
      <c r="H15" s="22" t="s">
        <v>290</v>
      </c>
      <c r="I15" s="22" t="s">
        <v>300</v>
      </c>
      <c r="J15" s="35" t="s">
        <v>309</v>
      </c>
    </row>
    <row r="16" ht="18.75" customHeight="1" spans="1:10">
      <c r="A16" s="207" t="s">
        <v>256</v>
      </c>
      <c r="B16" s="22" t="s">
        <v>256</v>
      </c>
      <c r="C16" s="22" t="s">
        <v>296</v>
      </c>
      <c r="D16" s="22" t="s">
        <v>297</v>
      </c>
      <c r="E16" s="35" t="s">
        <v>310</v>
      </c>
      <c r="F16" s="22" t="s">
        <v>308</v>
      </c>
      <c r="G16" s="35" t="s">
        <v>289</v>
      </c>
      <c r="H16" s="22" t="s">
        <v>290</v>
      </c>
      <c r="I16" s="22" t="s">
        <v>300</v>
      </c>
      <c r="J16" s="35" t="s">
        <v>311</v>
      </c>
    </row>
  </sheetData>
  <mergeCells count="6">
    <mergeCell ref="A3:J3"/>
    <mergeCell ref="A4:H4"/>
    <mergeCell ref="A9:A13"/>
    <mergeCell ref="A14:A16"/>
    <mergeCell ref="B9:B13"/>
    <mergeCell ref="B14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312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313</v>
      </c>
      <c r="C3" s="105"/>
      <c r="D3" s="106"/>
      <c r="E3" s="106"/>
      <c r="F3" s="106"/>
    </row>
    <row r="4" ht="18.75" customHeight="1" spans="1:6">
      <c r="A4" s="8" t="str">
        <f>"单位名称："&amp;"耿马傣族佤族自治县投资促进局"</f>
        <v>单位名称：耿马傣族佤族自治县投资促进局</v>
      </c>
      <c r="B4" s="8" t="s">
        <v>314</v>
      </c>
      <c r="C4" s="100"/>
      <c r="D4" s="102"/>
      <c r="E4" s="102"/>
      <c r="F4" s="40" t="s">
        <v>1</v>
      </c>
    </row>
    <row r="5" ht="18.75" customHeight="1" spans="1:6">
      <c r="A5" s="107" t="s">
        <v>174</v>
      </c>
      <c r="B5" s="108" t="s">
        <v>73</v>
      </c>
      <c r="C5" s="109" t="s">
        <v>74</v>
      </c>
      <c r="D5" s="14" t="s">
        <v>315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147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105</v>
      </c>
      <c r="B10" s="115" t="s">
        <v>105</v>
      </c>
      <c r="C10" s="116" t="s">
        <v>105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316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"单位名称："&amp;"耿马傣族佤族自治县投资促进局"</f>
        <v>单位名称：耿马傣族佤族自治县投资促进局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317</v>
      </c>
      <c r="B5" s="73" t="s">
        <v>318</v>
      </c>
      <c r="C5" s="73" t="s">
        <v>319</v>
      </c>
      <c r="D5" s="73" t="s">
        <v>320</v>
      </c>
      <c r="E5" s="73" t="s">
        <v>321</v>
      </c>
      <c r="F5" s="73" t="s">
        <v>322</v>
      </c>
      <c r="G5" s="45" t="s">
        <v>181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323</v>
      </c>
      <c r="J6" s="76" t="s">
        <v>324</v>
      </c>
      <c r="K6" s="77" t="s">
        <v>325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189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8200</v>
      </c>
      <c r="H9" s="24">
        <v>8200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8200</v>
      </c>
      <c r="H10" s="24">
        <v>8200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12" si="0">"    "&amp;"公务用车运行维护费"</f>
        <v>    公务用车运行维护费</v>
      </c>
      <c r="B11" s="82" t="s">
        <v>326</v>
      </c>
      <c r="C11" s="82" t="s">
        <v>327</v>
      </c>
      <c r="D11" s="82" t="s">
        <v>328</v>
      </c>
      <c r="E11" s="99">
        <v>1</v>
      </c>
      <c r="F11" s="24"/>
      <c r="G11" s="24">
        <v>6000</v>
      </c>
      <c r="H11" s="24">
        <v>6000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 t="shared" si="0"/>
        <v>    公务用车运行维护费</v>
      </c>
      <c r="B12" s="82" t="s">
        <v>329</v>
      </c>
      <c r="C12" s="82" t="s">
        <v>330</v>
      </c>
      <c r="D12" s="82" t="s">
        <v>328</v>
      </c>
      <c r="E12" s="99">
        <v>1</v>
      </c>
      <c r="F12" s="24"/>
      <c r="G12" s="24">
        <v>2200</v>
      </c>
      <c r="H12" s="24">
        <v>2200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4" t="s">
        <v>105</v>
      </c>
      <c r="B13" s="85"/>
      <c r="C13" s="85"/>
      <c r="D13" s="85"/>
      <c r="E13" s="97"/>
      <c r="F13" s="24"/>
      <c r="G13" s="24">
        <v>8200</v>
      </c>
      <c r="H13" s="24">
        <v>8200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331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"单位名称："&amp;"耿马傣族佤族自治县投资促进局"</f>
        <v>单位名称：耿马傣族佤族自治县投资促进局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317</v>
      </c>
      <c r="B5" s="73" t="s">
        <v>332</v>
      </c>
      <c r="C5" s="74" t="s">
        <v>333</v>
      </c>
      <c r="D5" s="45" t="s">
        <v>181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323</v>
      </c>
      <c r="G6" s="76" t="s">
        <v>324</v>
      </c>
      <c r="H6" s="77" t="s">
        <v>325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189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334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"单位名称："&amp;"耿马傣族佤族自治县投资促进局"</f>
        <v>单位名称：耿马傣族佤族自治县投资促进局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335</v>
      </c>
      <c r="B5" s="13" t="s">
        <v>181</v>
      </c>
      <c r="C5" s="14"/>
      <c r="D5" s="14"/>
      <c r="E5" s="13" t="s">
        <v>336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337</v>
      </c>
      <c r="E6" s="67" t="s">
        <v>338</v>
      </c>
      <c r="F6" s="67" t="s">
        <v>338</v>
      </c>
      <c r="G6" s="67" t="s">
        <v>338</v>
      </c>
      <c r="H6" s="67" t="s">
        <v>338</v>
      </c>
      <c r="I6" s="67" t="s">
        <v>338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339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"单位名称："&amp;"耿马傣族佤族自治县投资促进局"</f>
        <v>单位名称：耿马傣族佤族自治县投资促进局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264</v>
      </c>
      <c r="B5" s="47" t="s">
        <v>265</v>
      </c>
      <c r="C5" s="47" t="s">
        <v>266</v>
      </c>
      <c r="D5" s="47" t="s">
        <v>267</v>
      </c>
      <c r="E5" s="47" t="s">
        <v>268</v>
      </c>
      <c r="F5" s="54" t="s">
        <v>269</v>
      </c>
      <c r="G5" s="47" t="s">
        <v>270</v>
      </c>
      <c r="H5" s="54" t="s">
        <v>271</v>
      </c>
      <c r="I5" s="54" t="s">
        <v>272</v>
      </c>
      <c r="J5" s="47" t="s">
        <v>273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340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"单位名称："&amp;"耿马傣族佤族自治县投资促进局"</f>
        <v>单位名称：耿马傣族佤族自治县投资促进局</v>
      </c>
      <c r="B4" s="9"/>
      <c r="C4" s="4"/>
      <c r="H4" s="43" t="s">
        <v>166</v>
      </c>
    </row>
    <row r="5" ht="18.75" customHeight="1" spans="1:8">
      <c r="A5" s="12" t="s">
        <v>174</v>
      </c>
      <c r="B5" s="12" t="s">
        <v>341</v>
      </c>
      <c r="C5" s="12" t="s">
        <v>342</v>
      </c>
      <c r="D5" s="12" t="s">
        <v>343</v>
      </c>
      <c r="E5" s="12" t="s">
        <v>344</v>
      </c>
      <c r="F5" s="44" t="s">
        <v>345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321</v>
      </c>
      <c r="G6" s="47" t="s">
        <v>346</v>
      </c>
      <c r="H6" s="47" t="s">
        <v>347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348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"单位名称："&amp;"耿马傣族佤族自治县投资促进局"</f>
        <v>单位名称：耿马傣族佤族自治县投资促进局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250</v>
      </c>
      <c r="B5" s="11" t="s">
        <v>176</v>
      </c>
      <c r="C5" s="11" t="s">
        <v>251</v>
      </c>
      <c r="D5" s="12" t="s">
        <v>177</v>
      </c>
      <c r="E5" s="12" t="s">
        <v>178</v>
      </c>
      <c r="F5" s="12" t="s">
        <v>252</v>
      </c>
      <c r="G5" s="12" t="s">
        <v>253</v>
      </c>
      <c r="H5" s="32" t="s">
        <v>55</v>
      </c>
      <c r="I5" s="13" t="s">
        <v>349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"单位名称："&amp;"耿马傣族佤族自治县投资促进局"</f>
        <v>单位名称：耿马傣族佤族自治县投资促进局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251</v>
      </c>
      <c r="B5" s="11" t="s">
        <v>250</v>
      </c>
      <c r="C5" s="11" t="s">
        <v>176</v>
      </c>
      <c r="D5" s="12" t="s">
        <v>351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200200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200200</v>
      </c>
      <c r="F10" s="24"/>
      <c r="G10" s="24"/>
    </row>
    <row r="11" ht="18.75" customHeight="1" spans="1:7">
      <c r="A11" s="26"/>
      <c r="B11" s="22" t="s">
        <v>352</v>
      </c>
      <c r="C11" s="22" t="s">
        <v>261</v>
      </c>
      <c r="D11" s="22" t="s">
        <v>353</v>
      </c>
      <c r="E11" s="24">
        <v>200000</v>
      </c>
      <c r="F11" s="24"/>
      <c r="G11" s="24"/>
    </row>
    <row r="12" ht="18.75" customHeight="1" spans="1:7">
      <c r="A12" s="26"/>
      <c r="B12" s="22" t="s">
        <v>352</v>
      </c>
      <c r="C12" s="22" t="s">
        <v>256</v>
      </c>
      <c r="D12" s="22" t="s">
        <v>353</v>
      </c>
      <c r="E12" s="24">
        <v>200</v>
      </c>
      <c r="F12" s="24"/>
      <c r="G12" s="24"/>
    </row>
    <row r="13" ht="18.75" customHeight="1" spans="1:7">
      <c r="A13" s="27" t="s">
        <v>55</v>
      </c>
      <c r="B13" s="28" t="s">
        <v>354</v>
      </c>
      <c r="C13" s="28"/>
      <c r="D13" s="29"/>
      <c r="E13" s="24">
        <v>200200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2025-02-07T08:18:55Z</dcterms:created>
  <dcterms:modified xsi:type="dcterms:W3CDTF">2025-02-07T08:19:36Z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CE095547350A40429A048EB85C2A7B85_12</vt:lpwstr>
  </property>
  <property fmtid="{D5CDD505-2E9C-101B-9397-08002B2CF9AE}" pid="3" name="KSOProductBuildVer">
    <vt:lpwstr>2052-12.1.0.19302</vt:lpwstr>
  </property>
</Properties>
</file>