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 name="Sheet1" sheetId="18" r:id="rId18"/>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<sst xmlns="http://schemas.openxmlformats.org/spreadsheetml/2006/main" count="1567" uniqueCount="460">
  <si>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</si>
  <si>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</si>
  <si>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</si>
  <si>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</si>
  <si>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</si>
  <si>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</si>
  <si>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</si>
  <si>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</si>
  <si>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</si>
  <si>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</si>
  <si>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</si>
  <si>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</si>
  <si>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</si>
  <si>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</si>
  <si>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</si>
  <si>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</si>
  <si>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</si>
  <si>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</si>
  <si>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</si>
  <si>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</si>
  <si>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</si>
  <si>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</si>
  <si>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</si>
  <si>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</si>
  <si>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</si>
  <si>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</si>
  <si>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</si>
  <si>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</si>
  <si>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</si>
  <si>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</si>
  <si>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</si>
  <si>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</si>
  <si>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</si>
  <si>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</si>
  <si>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</si>
  <si>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</si>
  <si>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</si>
  <si>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</si>
  <si>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</si>
  <si>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</si>
  <si>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</si>
  <si>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</si>
  <si>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</si>
  <si>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</si>
  <si>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</si>
  <si>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</si>
  <si>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</si>
  <si>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</si>
  <si>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</si>
  <si>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</si>
  <si>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</si>
  <si>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</si>
  <si>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</si>
  <si>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</si>
  <si>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</si>
  <si>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</si>
  <si>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</si>
  <si>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</si>
  <si>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</si>
  <si>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</si>
  <si>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</si>
  <si>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</si>
  <si>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</si>
  <si>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</si>
  <si>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</si>
  <si>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</si>
  <si>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</si>
  <si>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</si>
  <si>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</si>
  <si>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125017</t>
  </si>
  <si>
    <t>耿马傣族佤族自治县养殖业发展服务中心</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</si>
  <si>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</si>
  <si>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</si>
  <si>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</si>
  <si>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</si>
  <si>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</si>
  <si>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</si>
  <si>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</si>
  <si>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</si>
  <si>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</si>
  <si>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</si>
  <si>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</si>
  <si>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</si>
  <si>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</si>
  <si>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</si>
  <si>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</si>
  <si>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</si>
  <si>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</si>
  <si>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</si>
  <si>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</si>
  <si>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</si>
  <si>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</si>
  <si>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</si>
  <si>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</si>
  <si>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</si>
  <si>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</si>
  <si>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</si>
  <si>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</si>
  <si>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</si>
  <si>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</si>
  <si>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</si>
  <si>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</si>
  <si>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</si>
  <si>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213</t>
  </si>
  <si>
    <t>农林水支出</t>
  </si>
  <si>
    <t>21301</t>
  </si>
  <si>
    <t>农业农村</t>
  </si>
  <si>
    <t>2130104</t>
  </si>
  <si>
    <t>事业运行</t>
  </si>
  <si>
    <t>2130108</t>
  </si>
  <si>
    <t>病虫害控制</t>
  </si>
  <si>
    <t>2130199</t>
  </si>
  <si>
    <t>其他农业农村支出</t>
  </si>
  <si>
    <t>21302</t>
  </si>
  <si>
    <t>林业和草原</t>
  </si>
  <si>
    <t>2130211</t>
  </si>
  <si>
    <t>动植物保护</t>
  </si>
  <si>
    <t>21305</t>
  </si>
  <si>
    <t>巩固拓展脱贫攻坚成果衔接乡村振兴</t>
  </si>
  <si>
    <t>2130599</t>
  </si>
  <si>
    <t>其他巩固拓展脱贫攻坚成果衔接乡村振兴支出</t>
  </si>
  <si>
    <t>21399</t>
  </si>
  <si>
    <t>其他农林水支出</t>
  </si>
  <si>
    <t>2139999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</si>
  <si>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</si>
  <si>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</si>
  <si>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</si>
  <si>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</si>
  <si>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</si>
  <si>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</si>
  <si>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</si>
  <si>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</si>
  <si>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</si>
  <si>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</si>
  <si>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</si>
  <si>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</si>
  <si>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</si>
  <si>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</si>
  <si>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</si>
  <si>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</si>
  <si>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</si>
  <si>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</si>
  <si>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</si>
  <si>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</si>
  <si>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</si>
  <si>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</si>
  <si>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</si>
  <si>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</si>
  <si>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</si>
  <si>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</si>
  <si>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</si>
  <si>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</si>
  <si>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</si>
  <si>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</si>
  <si>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</si>
  <si>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</si>
  <si>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</si>
  <si>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</si>
  <si>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</si>
  <si>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</si>
  <si>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</si>
  <si>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</si>
  <si>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</si>
  <si>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</si>
  <si>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</si>
  <si>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</si>
  <si>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</si>
  <si>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</si>
  <si>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</si>
  <si>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</si>
  <si>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</si>
  <si>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</si>
  <si>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</si>
  <si>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</si>
  <si>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</si>
  <si>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</si>
  <si>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</si>
  <si>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</si>
  <si>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</si>
  <si>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</si>
  <si>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</si>
  <si>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</si>
  <si>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</si>
  <si>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</si>
  <si>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</si>
  <si>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</si>
  <si>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</si>
  <si>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</si>
  <si>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</si>
  <si>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</si>
  <si>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</si>
  <si>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</si>
  <si>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</si>
  <si>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</si>
  <si>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</si>
  <si>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</si>
  <si>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</si>
  <si>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</si>
  <si>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</si>
  <si>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</si>
  <si>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</si>
  <si>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</si>
  <si>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</si>
  <si>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</si>
  <si>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</si>
  <si>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</si>
  <si>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</si>
  <si>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</si>
  <si>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530926241100002329279</t>
  </si>
  <si>
    <t>事业人员工资支出</t>
  </si>
  <si>
    <t>30101</t>
  </si>
  <si>
    <t>基本工资</t>
  </si>
  <si>
    <t>30102</t>
  </si>
  <si>
    <t>津贴补贴</t>
  </si>
  <si>
    <t>530926241100002329294</t>
  </si>
  <si>
    <t>奖励性绩效工资</t>
  </si>
  <si>
    <t>30107</t>
  </si>
  <si>
    <t>绩效工资</t>
  </si>
  <si>
    <t>530926241100002329280</t>
  </si>
  <si>
    <t>事业人员绩效工资（2017年提高部分）</t>
  </si>
  <si>
    <t>530926241100002329252</t>
  </si>
  <si>
    <t>基础性绩效工资</t>
  </si>
  <si>
    <t>530926241100002329297</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</si>
  <si>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</si>
  <si>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</si>
  <si>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</si>
  <si>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</si>
  <si>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</si>
  <si>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</si>
  <si>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</si>
  <si>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</si>
  <si>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</si>
  <si>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</si>
  <si>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</si>
  <si>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2101103</t>
  </si>
  <si>
    <t>公务员医疗补助</t>
  </si>
  <si>
    <t>30111</t>
  </si>
  <si>
    <t>公务员医疗补助缴费</t>
  </si>
  <si>
    <t>30112</t>
  </si>
  <si>
    <t>其他社会保障缴费</t>
  </si>
  <si>
    <t>530926241100002329285</t>
  </si>
  <si>
    <t>30113</t>
  </si>
  <si>
    <t>530926241100002329308</t>
  </si>
  <si>
    <t>一般公用经费</t>
  </si>
  <si>
    <t>30201</t>
  </si>
  <si>
    <t>办公费</t>
  </si>
  <si>
    <t>30211</t>
  </si>
  <si>
    <t>差旅费</t>
  </si>
  <si>
    <t>30207</t>
  </si>
  <si>
    <t>邮电费</t>
  </si>
  <si>
    <t>30206</t>
  </si>
  <si>
    <t>电费</t>
  </si>
  <si>
    <t>30205</t>
  </si>
  <si>
    <t>水费</t>
  </si>
  <si>
    <t>530926241100002329303</t>
  </si>
  <si>
    <t>公务接待费（公用经费）</t>
  </si>
  <si>
    <t>30217</t>
  </si>
  <si>
    <t>530926241100002329291</t>
  </si>
  <si>
    <t>工会经费</t>
  </si>
  <si>
    <t>30228</t>
  </si>
  <si>
    <t>530926251100003799801</t>
  </si>
  <si>
    <t>残疾人就业保障金</t>
  </si>
  <si>
    <t>30299</t>
  </si>
  <si>
    <t>其他商品和服务支出</t>
  </si>
  <si>
    <t>530926241100002329302</t>
  </si>
  <si>
    <t>离退休费</t>
  </si>
  <si>
    <t>30302</t>
  </si>
  <si>
    <t>退休费</t>
  </si>
  <si>
    <t>530926241100002329287</t>
  </si>
  <si>
    <t>村级动物防疫员</t>
  </si>
  <si>
    <t>30305</t>
  </si>
  <si>
    <t>生活补助</t>
  </si>
  <si>
    <t>530926241100002329301</t>
  </si>
  <si>
    <t>机关事业单位职工遗属生活补助</t>
  </si>
  <si>
    <t>30307</t>
  </si>
  <si>
    <t>医疗费补助</t>
  </si>
  <si>
    <t>530926241100002488603</t>
  </si>
  <si>
    <t>农业有毒有害津贴和畜牧兽医医疗卫生津贴资金</t>
  </si>
  <si>
    <t>预算05-1表</t>
  </si>
  <si>
    <t>项目分类</t>
  </si>
  <si>
    <t>项目单位</t>
  </si>
  <si>
    <t>经济科目编码</t>
  </si>
  <si>
    <t>经济科目名称</t>
  </si>
  <si>
    <t>本年拨款</t>
  </si>
  <si>
    <t>其中：本次下达</t>
  </si>
  <si>
    <t>2022年中央动物防疫补助经费</t>
  </si>
  <si>
    <t>专项业务类</t>
  </si>
  <si>
    <t>530926231100002492241</t>
  </si>
  <si>
    <t>30218</t>
  </si>
  <si>
    <t>专用材料费</t>
  </si>
  <si>
    <t>2024年2月疫控拨入防疫补助经费</t>
  </si>
  <si>
    <t>530926251100004055934</t>
  </si>
  <si>
    <t>2024年动物卫生监督工作结转经费</t>
  </si>
  <si>
    <t>530926251100004055810</t>
  </si>
  <si>
    <t>2024年结转疫控动物疫病净化经费</t>
  </si>
  <si>
    <t>530926251100004055844</t>
  </si>
  <si>
    <t>2024年推广站结转中央农业转变方式工作经费</t>
  </si>
  <si>
    <t>530926251100004055973</t>
  </si>
  <si>
    <t>2024疫控结转马传贫经费</t>
  </si>
  <si>
    <t>530926251100004056127</t>
  </si>
  <si>
    <t>30231</t>
  </si>
  <si>
    <t>公务用车运行维护费</t>
  </si>
  <si>
    <t>2025年春节慰问经费</t>
  </si>
  <si>
    <t>530926251100004070159</t>
  </si>
  <si>
    <t>2025年税务局返还手续费资金</t>
  </si>
  <si>
    <t>事业发展类</t>
  </si>
  <si>
    <t>530926251100003802652</t>
  </si>
  <si>
    <t>30204</t>
  </si>
  <si>
    <t>手续费</t>
  </si>
  <si>
    <t>动物疫病防控工作经费</t>
  </si>
  <si>
    <t>530926251100003833052</t>
  </si>
  <si>
    <t>动物疫病净化（防疫车保险部分）经费</t>
  </si>
  <si>
    <t>530926251100004051407</t>
  </si>
  <si>
    <t>耿马县边境动物疫情监测站项目经费</t>
  </si>
  <si>
    <t>530926231100002051866</t>
  </si>
  <si>
    <t>30905</t>
  </si>
  <si>
    <t>基础设施建设</t>
  </si>
  <si>
    <t>耿马县边境动物疫情监测站项目资金</t>
  </si>
  <si>
    <t>530926251100004104904</t>
  </si>
  <si>
    <t>农业农村局返还草原管护工作经费</t>
  </si>
  <si>
    <t>530926251100004056043</t>
  </si>
  <si>
    <t>市中心转入2023及2024年疫苗副反应补助资金</t>
  </si>
  <si>
    <t>530926251100004055950</t>
  </si>
  <si>
    <t>推广站结转搬迁费资金</t>
  </si>
  <si>
    <t>530926251100004056038</t>
  </si>
  <si>
    <t>推广站结转孟定色树坝肉牛养殖项目工作经费</t>
  </si>
  <si>
    <t>530926251100004056000</t>
  </si>
  <si>
    <t>推广站结转能繁母猪工作经费</t>
  </si>
  <si>
    <t>530926251100004055991</t>
  </si>
  <si>
    <t>疫控结转2017年农业生产发展专项资金</t>
  </si>
  <si>
    <t>530926251100004055827</t>
  </si>
  <si>
    <t>疫控结转村防疫员防控经费</t>
  </si>
  <si>
    <t>530926241100003021264</t>
  </si>
  <si>
    <t>云疫控【2020】2号云南省动物疫病预防控制中心重大动物疫病强制免疫应激反应补助资金</t>
  </si>
  <si>
    <t>530926241100002952102</t>
  </si>
  <si>
    <t>预算05-2表</t>
  </si>
  <si>
    <t>单位名称、项目名称</t>
  </si>
  <si>
    <t>项目年度绩效目标</t>
  </si>
  <si>
    <t>一级指标</t>
  </si>
  <si>
    <t>二级指标</t>
  </si>
  <si>
    <t>三级指标</t>
  </si>
  <si>
    <t>指标性质</t>
  </si>
  <si>
    <t>指标值</t>
  </si>
  <si>
    <t>度量单位</t>
  </si>
  <si>
    <t>指标属性</t>
  </si>
  <si>
    <t>指标内容</t>
  </si>
  <si>
    <t>孟定色树坝肉牛养殖项目工作经费2130199</t>
  </si>
  <si>
    <t>产出指标</t>
  </si>
  <si>
    <t>数量指标</t>
  </si>
  <si>
    <t>政策宣传次数</t>
  </si>
  <si>
    <t>&gt;=</t>
  </si>
  <si>
    <t>10</t>
  </si>
  <si>
    <t>次</t>
  </si>
  <si>
    <t>定量指标</t>
  </si>
  <si>
    <t>反映补助政策的宣传力度情况。即通过门户网站、报刊、通信、电视、户外广告等对补助政策进行宣传的次数。</t>
  </si>
  <si>
    <t>效益指标</t>
  </si>
  <si>
    <t>社会效益</t>
  </si>
  <si>
    <t>政策知晓率</t>
  </si>
  <si>
    <t>99</t>
  </si>
  <si>
    <t>%</t>
  </si>
  <si>
    <t>反映补助政策的宣传效果情况。
政策知晓率=调查中补助政策知晓人数/调查总人数*100%</t>
  </si>
  <si>
    <t>满意度指标</t>
  </si>
  <si>
    <t>服务对象满意度</t>
  </si>
  <si>
    <t>受益对象满意度</t>
  </si>
  <si>
    <t>反映获补助受益对象的满意程度。</t>
  </si>
  <si>
    <t>获补对象数</t>
  </si>
  <si>
    <t>=</t>
  </si>
  <si>
    <t>21</t>
  </si>
  <si>
    <t>人(人次、家)</t>
  </si>
  <si>
    <t>反映获补助人员、企业的数量情况，也适用补贴、资助等形式的补助。</t>
  </si>
  <si>
    <t>按照《临沧市动物疫病预防控制中心关于转发&lt;关于印发云南省动物疫病预防控制中心重大动物疫病强制免疫应急反应补助资金管理办法的通知&gt;的通知》第三条：强制免疫应激反应补助资金（简称补助资金）主要用于动物免疫应激反应治疗、应激死亡补偿、免疫技术培训、紧急疫情处置和强制免疫开展等方面的工作，解决因开展动物防疫工作的公车出行汽油、修理及紧急动物疫情处置中的消毒、动物及产品无害化支出，经与潘志沟通可使用上级疫控中心给的重大动物疫苗强制免疫反应补助资金用于支付两辆公务用车维修2万（每辆车支付1万元）、采购加油费1万元。</t>
  </si>
  <si>
    <t>质量指标</t>
  </si>
  <si>
    <t>获补对象准确率</t>
  </si>
  <si>
    <t>定性指标</t>
  </si>
  <si>
    <t>反映获补助对象认定的准确性情况。
获补对象准确率=抽检符合标准的补助对象数/抽检实际补助对象数*100%</t>
  </si>
  <si>
    <t xml:space="preserve">马传贫采血监测经费2130199其他农业农村支出
</t>
  </si>
  <si>
    <t>计划2025年3月支付动物防疫车保险费用</t>
  </si>
  <si>
    <t>100</t>
  </si>
  <si>
    <t>根据《耿马傣族佤族自治县财政局关于下达 2024 年第二批中
央农业防灾减灾和水利救灾资金（动物防疫补助）的通知》（耿
财农〔2024〕113 号）、《耿马傣族佤族自治县财政局关于下达
2024 年重大动物疫病防控省级配套资金的通知》（耿财农〔2024〕
84 号）、《耿马傣族佤族自治县财政局关于下达省级农业发展专
项资金（第二批）的通知》（耿财农〔2024〕83 号）等相关文件</t>
  </si>
  <si>
    <t>15</t>
  </si>
  <si>
    <t>时效指标</t>
  </si>
  <si>
    <t>发放及时率</t>
  </si>
  <si>
    <t>90</t>
  </si>
  <si>
    <t>反映发放单位及时发放补助资金的情况。
发放及时率=在时限内发放资金/应发放资金*100%</t>
  </si>
  <si>
    <t>经济效益</t>
  </si>
  <si>
    <t>带动人均增收</t>
  </si>
  <si>
    <t>元</t>
  </si>
  <si>
    <t>反映补助带动人均增收的情况。</t>
  </si>
  <si>
    <t>30</t>
  </si>
  <si>
    <t>单位合并后结转耿马县动物疫病预防控制中心村防疫员防控经费2130199 其他农业农村支出（购买村防疫员使用的物资）</t>
  </si>
  <si>
    <t>获补覆盖率</t>
  </si>
  <si>
    <t>98</t>
  </si>
  <si>
    <t>获补覆盖率=实际获得补助人数（企业数）/申请符合标准人数（企业数）*100%</t>
  </si>
  <si>
    <t>2023年能繁母猪工作经费2130199 其他农业农村支出</t>
  </si>
  <si>
    <t xml:space="preserve">2017年中央农业转变方式工作经费2130199 其他农业农村支出
</t>
  </si>
  <si>
    <t>一是加强党员教育学习，提高干部队伍思想认识；二是抓实返贫监测，健全“平台救助”工作机制；三是抓实资产管理，健全扶贫项目资产管理机制；四是强化项目资金管理使用，护航巩固脱贫攻坚成果政策落地落实；五是持续深化沪滇协作，善借外力巩固脱贫攻坚成果助推乡村振兴。</t>
  </si>
  <si>
    <t>手续费返还额</t>
  </si>
  <si>
    <t>200</t>
  </si>
  <si>
    <t xml:space="preserve">反映年度内预估税务局返还手续费数额。
</t>
  </si>
  <si>
    <t>一是加强党员主体教育学习，提高干部队伍思想认识；二是抓实返贫监测，健全“平台救助”工作机制；三是抓实资产管理，健全扶贫项目资产管理机制；四是强化项目资金管理使用，护航巩固脱贫成果政策落地落实；五是持续深化沪滇协作，善借外力巩固脱贫成果助推乡村振兴。</t>
  </si>
  <si>
    <t>工作完成率</t>
  </si>
  <si>
    <t xml:space="preserve">反映年度内单位工作完成情况。
</t>
  </si>
  <si>
    <t>部门运转</t>
  </si>
  <si>
    <t>正常</t>
  </si>
  <si>
    <t>年</t>
  </si>
  <si>
    <t xml:space="preserve">反映年度内部门运转情况。
</t>
  </si>
  <si>
    <t>单位职工满意度指标</t>
  </si>
  <si>
    <t>11</t>
  </si>
  <si>
    <t>农业局返还草原管护工作经费</t>
  </si>
  <si>
    <t xml:space="preserve">搬迁费
</t>
  </si>
  <si>
    <t>动物防疫补助经费（2024年2月收入）</t>
  </si>
  <si>
    <t>项目验收合格率</t>
  </si>
  <si>
    <t>反映科技推广项目完成质量。
项目验收合格率=（验收合格项目数/科技推广项目数）*100%</t>
  </si>
  <si>
    <t>可持续影响</t>
  </si>
  <si>
    <t>项目持续发挥作用的期限</t>
  </si>
  <si>
    <t>项目推广总体满意度</t>
  </si>
  <si>
    <t>反映服务对象对科技推广工作整体满意度。
服务对象满意度=（对科研推广效果整体满意的人数/问卷调查人数）*100%。</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</si>
  <si>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</si>
  <si>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</si>
  <si>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</si>
  <si>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</si>
  <si>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</si>
  <si>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</si>
  <si>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</si>
  <si>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</si>
  <si>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</si>
  <si>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</si>
  <si>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</si>
  <si>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</si>
  <si>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</si>
  <si>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</si>
  <si>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复印纸</t>
  </si>
  <si>
    <t>盒</t>
  </si>
  <si>
    <t>保险购买</t>
  </si>
  <si>
    <t>机动车保险服务</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</si>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</sst>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0">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pane ySplit="1" topLeftCell="A26" activePane="bottomLeft" state="frozen"/>
      <selection/>
      <selection pane="bottomLeft" activeCell="D46" sqref="D4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39" t="s">
        <v>0</v>
      </c>
    </row>
    <row r="3" ht="36" customHeight="1" spans="1:4">
      <c r="A3" s="6" t="str">
        <f>"2025"&amp;"年部门财务收支预算总表"</f>
        <v>2025年部门财务收支预算总表</v>
      </c>
      <c r="B3" s="203"/>
      <c r="C3" s="203"/>
      <c r="D3" s="203"/>
    </row>
    <row r="4" ht="18.75" customHeight="1" spans="1:4">
      <c r="A4" s="41" t="str">
        <f>"单位名称："&amp;"耿马傣族佤族自治县养殖业发展服务中心"</f>
        <v>单位名称：耿马傣族佤族自治县养殖业发展服务中心</v>
      </c>
      <c r="B4" s="204"/>
      <c r="C4" s="204"/>
      <c r="D4" s="39"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0" t="s">
        <v>6</v>
      </c>
      <c r="B8" s="24">
        <v>4116174.81</v>
      </c>
      <c r="C8" s="130" t="s">
        <v>7</v>
      </c>
      <c r="D8" s="24"/>
    </row>
    <row r="9" ht="18.75" customHeight="1" spans="1:4">
      <c r="A9" s="130" t="s">
        <v>8</v>
      </c>
      <c r="B9" s="24"/>
      <c r="C9" s="130" t="s">
        <v>9</v>
      </c>
      <c r="D9" s="24"/>
    </row>
    <row r="10" ht="18.75" customHeight="1" spans="1:4">
      <c r="A10" s="130" t="s">
        <v>10</v>
      </c>
      <c r="B10" s="24"/>
      <c r="C10" s="130" t="s">
        <v>11</v>
      </c>
      <c r="D10" s="24"/>
    </row>
    <row r="11" ht="18.75" customHeight="1" spans="1:4">
      <c r="A11" s="130" t="s">
        <v>12</v>
      </c>
      <c r="B11" s="24"/>
      <c r="C11" s="130" t="s">
        <v>13</v>
      </c>
      <c r="D11" s="24"/>
    </row>
    <row r="12" ht="18.75" customHeight="1" spans="1:4">
      <c r="A12" s="205" t="s">
        <v>14</v>
      </c>
      <c r="B12" s="24">
        <v>393480.68</v>
      </c>
      <c r="C12" s="162" t="s">
        <v>15</v>
      </c>
      <c r="D12" s="24"/>
    </row>
    <row r="13" ht="18.75" customHeight="1" spans="1:4">
      <c r="A13" s="165" t="s">
        <v>16</v>
      </c>
      <c r="B13" s="24"/>
      <c r="C13" s="164" t="s">
        <v>17</v>
      </c>
      <c r="D13" s="24"/>
    </row>
    <row r="14" ht="18.75" customHeight="1" spans="1:4">
      <c r="A14" s="165" t="s">
        <v>18</v>
      </c>
      <c r="B14" s="24"/>
      <c r="C14" s="164" t="s">
        <v>19</v>
      </c>
      <c r="D14" s="24"/>
    </row>
    <row r="15" ht="18.75" customHeight="1" spans="1:4">
      <c r="A15" s="165" t="s">
        <v>20</v>
      </c>
      <c r="B15" s="24"/>
      <c r="C15" s="164" t="s">
        <v>21</v>
      </c>
      <c r="D15" s="24">
        <v>743039.64</v>
      </c>
    </row>
    <row r="16" ht="18.75" customHeight="1" spans="1:4">
      <c r="A16" s="165" t="s">
        <v>22</v>
      </c>
      <c r="B16" s="24"/>
      <c r="C16" s="164" t="s">
        <v>23</v>
      </c>
      <c r="D16" s="24">
        <v>131802.45</v>
      </c>
    </row>
    <row r="17" ht="18.75" customHeight="1" spans="1:4">
      <c r="A17" s="165" t="s">
        <v>24</v>
      </c>
      <c r="B17" s="24">
        <v>393480.68</v>
      </c>
      <c r="C17" s="165" t="s">
        <v>25</v>
      </c>
      <c r="D17" s="24"/>
    </row>
    <row r="18" ht="18.75" customHeight="1" spans="1:4">
      <c r="A18" s="165" t="s">
        <v>26</v>
      </c>
      <c r="B18" s="24"/>
      <c r="C18" s="165" t="s">
        <v>27</v>
      </c>
      <c r="D18" s="24"/>
    </row>
    <row r="19" ht="18.75" customHeight="1" spans="1:4">
      <c r="A19" s="166" t="s">
        <v>26</v>
      </c>
      <c r="B19" s="24"/>
      <c r="C19" s="164" t="s">
        <v>28</v>
      </c>
      <c r="D19" s="24">
        <v>3432394.04</v>
      </c>
    </row>
    <row r="20" ht="18.75" customHeight="1" spans="1:4">
      <c r="A20" s="166" t="s">
        <v>26</v>
      </c>
      <c r="B20" s="24"/>
      <c r="C20" s="164" t="s">
        <v>29</v>
      </c>
      <c r="D20" s="24"/>
    </row>
    <row r="21" ht="18.75" customHeight="1" spans="1:4">
      <c r="A21" s="166" t="s">
        <v>26</v>
      </c>
      <c r="B21" s="24"/>
      <c r="C21" s="164" t="s">
        <v>30</v>
      </c>
      <c r="D21" s="24"/>
    </row>
    <row r="22" ht="18.75" customHeight="1" spans="1:4">
      <c r="A22" s="166" t="s">
        <v>26</v>
      </c>
      <c r="B22" s="24"/>
      <c r="C22" s="164" t="s">
        <v>31</v>
      </c>
      <c r="D22" s="24"/>
    </row>
    <row r="23" ht="18.75" customHeight="1" spans="1:4">
      <c r="A23" s="166" t="s">
        <v>26</v>
      </c>
      <c r="B23" s="24"/>
      <c r="C23" s="164" t="s">
        <v>32</v>
      </c>
      <c r="D23" s="24"/>
    </row>
    <row r="24" ht="18.75" customHeight="1" spans="1:4">
      <c r="A24" s="166" t="s">
        <v>26</v>
      </c>
      <c r="B24" s="24"/>
      <c r="C24" s="164" t="s">
        <v>33</v>
      </c>
      <c r="D24" s="24"/>
    </row>
    <row r="25" ht="18.75" customHeight="1" spans="1:4">
      <c r="A25" s="166" t="s">
        <v>26</v>
      </c>
      <c r="B25" s="24"/>
      <c r="C25" s="164" t="s">
        <v>34</v>
      </c>
      <c r="D25" s="24"/>
    </row>
    <row r="26" ht="18.75" customHeight="1" spans="1:4">
      <c r="A26" s="166" t="s">
        <v>26</v>
      </c>
      <c r="B26" s="24"/>
      <c r="C26" s="164" t="s">
        <v>35</v>
      </c>
      <c r="D26" s="24">
        <v>202419.36</v>
      </c>
    </row>
    <row r="27" ht="18.75" customHeight="1" spans="1:4">
      <c r="A27" s="166" t="s">
        <v>26</v>
      </c>
      <c r="B27" s="24"/>
      <c r="C27" s="164" t="s">
        <v>36</v>
      </c>
      <c r="D27" s="24"/>
    </row>
    <row r="28" ht="18.75" customHeight="1" spans="1:4">
      <c r="A28" s="166" t="s">
        <v>26</v>
      </c>
      <c r="B28" s="24"/>
      <c r="C28" s="164" t="s">
        <v>37</v>
      </c>
      <c r="D28" s="24"/>
    </row>
    <row r="29" ht="18.75" customHeight="1" spans="1:4">
      <c r="A29" s="166" t="s">
        <v>26</v>
      </c>
      <c r="B29" s="24"/>
      <c r="C29" s="164" t="s">
        <v>38</v>
      </c>
      <c r="D29" s="24"/>
    </row>
    <row r="30" ht="18.75" customHeight="1" spans="1:4">
      <c r="A30" s="166" t="s">
        <v>26</v>
      </c>
      <c r="B30" s="24"/>
      <c r="C30" s="164" t="s">
        <v>39</v>
      </c>
      <c r="D30" s="24"/>
    </row>
    <row r="31" ht="18.75" customHeight="1" spans="1:4">
      <c r="A31" s="167" t="s">
        <v>26</v>
      </c>
      <c r="B31" s="24"/>
      <c r="C31" s="165" t="s">
        <v>40</v>
      </c>
      <c r="D31" s="24"/>
    </row>
    <row r="32" ht="18.75" customHeight="1" spans="1:4">
      <c r="A32" s="167" t="s">
        <v>26</v>
      </c>
      <c r="B32" s="24"/>
      <c r="C32" s="165" t="s">
        <v>41</v>
      </c>
      <c r="D32" s="24"/>
    </row>
    <row r="33" ht="18.75" customHeight="1" spans="1:4">
      <c r="A33" s="167" t="s">
        <v>26</v>
      </c>
      <c r="B33" s="24"/>
      <c r="C33" s="165" t="s">
        <v>42</v>
      </c>
      <c r="D33" s="24"/>
    </row>
    <row r="34" ht="18.75" customHeight="1" spans="1:4">
      <c r="A34" s="206" t="s">
        <v>43</v>
      </c>
      <c r="B34" s="168">
        <f>SUM(B8:B12)</f>
        <v>4509655.49</v>
      </c>
      <c r="C34" s="207" t="s">
        <v>44</v>
      </c>
      <c r="D34" s="168">
        <v>4509655.49</v>
      </c>
    </row>
    <row r="35" ht="18.75" customHeight="1" spans="1:4">
      <c r="A35" s="208" t="s">
        <v>45</v>
      </c>
      <c r="B35" s="24"/>
      <c r="C35" s="130" t="s">
        <v>46</v>
      </c>
      <c r="D35" s="24">
        <v>0</v>
      </c>
    </row>
    <row r="36" ht="18.75" customHeight="1" spans="1:4">
      <c r="A36" s="208" t="s">
        <v>47</v>
      </c>
      <c r="B36" s="24"/>
      <c r="C36" s="130" t="s">
        <v>47</v>
      </c>
      <c r="D36" s="24"/>
    </row>
    <row r="37" ht="18.75" customHeight="1" spans="1:4">
      <c r="A37" s="208" t="s">
        <v>48</v>
      </c>
      <c r="B37" s="24"/>
      <c r="C37" s="130" t="s">
        <v>49</v>
      </c>
      <c r="D37" s="24">
        <v>0</v>
      </c>
    </row>
    <row r="38" ht="18.75" customHeight="1" spans="1:4">
      <c r="A38" s="209" t="s">
        <v>50</v>
      </c>
      <c r="B38" s="168">
        <f t="shared" ref="B38:D38" si="1">B34+B35</f>
        <v>4509655.49</v>
      </c>
      <c r="C38" s="207" t="s">
        <v>51</v>
      </c>
      <c r="D38" s="168">
        <f t="shared" si="1"/>
        <v>4509655.49</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761904761905" customWidth="1"/>
    <col min="3" max="8" width="20.4285714285714" customWidth="1"/>
    <col min="9" max="11" width="20.5714285714286" customWidth="1"/>
    <col min="12" max="12" width="20.4285714285714" customWidth="1"/>
    <col min="13" max="13" width="20.5714285714286" customWidth="1"/>
    <col min="14" max="19" width="20.4285714285714" customWidth="1"/>
  </cols>
  <sheetData>
    <row r="1" customHeight="1" spans="1:19">
      <c r="A1" s="1"/>
      <c r="B1" s="1"/>
      <c r="C1" s="1"/>
      <c r="D1" s="1"/>
      <c r="E1" s="1"/>
      <c r="F1" s="1"/>
      <c r="G1" s="1"/>
      <c r="H1" s="1"/>
      <c r="I1" s="1"/>
      <c r="J1" s="1"/>
      <c r="K1" s="1"/>
      <c r="L1" s="1"/>
      <c r="M1" s="1"/>
      <c r="N1" s="1"/>
      <c r="O1" s="1"/>
      <c r="P1" s="1"/>
      <c r="Q1" s="1"/>
      <c r="R1" s="1"/>
      <c r="S1" s="1"/>
    </row>
    <row r="2" ht="15" customHeight="1" spans="10:19">
      <c r="J2" s="196"/>
      <c r="O2" s="67"/>
      <c r="P2" s="67"/>
      <c r="Q2" s="67"/>
      <c r="R2" s="67"/>
      <c r="S2" s="38" t="s">
        <v>52</v>
      </c>
    </row>
    <row r="3" ht="57.75" customHeight="1" spans="1:19">
      <c r="A3" s="126" t="str">
        <f>"2025"&amp;"年部门收入预算表"</f>
        <v>2025年部门收入预算表</v>
      </c>
      <c r="B3" s="181"/>
      <c r="C3" s="181"/>
      <c r="D3" s="181"/>
      <c r="E3" s="181"/>
      <c r="F3" s="181"/>
      <c r="G3" s="181"/>
      <c r="H3" s="181"/>
      <c r="I3" s="181"/>
      <c r="J3" s="181"/>
      <c r="K3" s="181"/>
      <c r="L3" s="181"/>
      <c r="M3" s="181"/>
      <c r="N3" s="181"/>
      <c r="O3" s="197"/>
      <c r="P3" s="197"/>
      <c r="Q3" s="197"/>
      <c r="R3" s="197"/>
      <c r="S3" s="197"/>
    </row>
    <row r="4" ht="18.75" customHeight="1" spans="1:19">
      <c r="A4" s="41" t="str">
        <f>"单位名称："&amp;"耿马傣族佤族自治县养殖业发展服务中心"</f>
        <v>单位名称：耿马傣族佤族自治县养殖业发展服务中心</v>
      </c>
      <c r="B4" s="93"/>
      <c r="C4" s="93"/>
      <c r="D4" s="93"/>
      <c r="E4" s="93"/>
      <c r="F4" s="93"/>
      <c r="G4" s="93"/>
      <c r="H4" s="93"/>
      <c r="I4" s="93"/>
      <c r="J4" s="71"/>
      <c r="K4" s="93"/>
      <c r="L4" s="93"/>
      <c r="M4" s="93"/>
      <c r="N4" s="93"/>
      <c r="O4" s="71"/>
      <c r="P4" s="71"/>
      <c r="Q4" s="71"/>
      <c r="R4" s="71"/>
      <c r="S4" s="38" t="s">
        <v>1</v>
      </c>
    </row>
    <row r="5" ht="18.75" customHeight="1" spans="1:19">
      <c r="A5" s="182" t="s">
        <v>53</v>
      </c>
      <c r="B5" s="183" t="s">
        <v>54</v>
      </c>
      <c r="C5" s="183" t="s">
        <v>55</v>
      </c>
      <c r="D5" s="184" t="s">
        <v>56</v>
      </c>
      <c r="E5" s="185"/>
      <c r="F5" s="185"/>
      <c r="G5" s="185"/>
      <c r="H5" s="185"/>
      <c r="I5" s="185"/>
      <c r="J5" s="198"/>
      <c r="K5" s="185"/>
      <c r="L5" s="185"/>
      <c r="M5" s="185"/>
      <c r="N5" s="199"/>
      <c r="O5" s="184" t="s">
        <v>45</v>
      </c>
      <c r="P5" s="184"/>
      <c r="Q5" s="184"/>
      <c r="R5" s="184"/>
      <c r="S5" s="202"/>
    </row>
    <row r="6" ht="18.75" customHeight="1" spans="1:19">
      <c r="A6" s="186"/>
      <c r="B6" s="187"/>
      <c r="C6" s="187"/>
      <c r="D6" s="188" t="s">
        <v>57</v>
      </c>
      <c r="E6" s="188" t="s">
        <v>58</v>
      </c>
      <c r="F6" s="188" t="s">
        <v>59</v>
      </c>
      <c r="G6" s="188" t="s">
        <v>60</v>
      </c>
      <c r="H6" s="188" t="s">
        <v>61</v>
      </c>
      <c r="I6" s="200" t="s">
        <v>62</v>
      </c>
      <c r="J6" s="200"/>
      <c r="K6" s="200"/>
      <c r="L6" s="200"/>
      <c r="M6" s="200"/>
      <c r="N6" s="191"/>
      <c r="O6" s="188" t="s">
        <v>57</v>
      </c>
      <c r="P6" s="188" t="s">
        <v>58</v>
      </c>
      <c r="Q6" s="188" t="s">
        <v>59</v>
      </c>
      <c r="R6" s="188" t="s">
        <v>60</v>
      </c>
      <c r="S6" s="188" t="s">
        <v>63</v>
      </c>
    </row>
    <row r="7" ht="18.75" customHeight="1" spans="1:19">
      <c r="A7" s="189"/>
      <c r="B7" s="190"/>
      <c r="C7" s="190"/>
      <c r="D7" s="191"/>
      <c r="E7" s="191"/>
      <c r="F7" s="191"/>
      <c r="G7" s="191"/>
      <c r="H7" s="191"/>
      <c r="I7" s="190" t="s">
        <v>57</v>
      </c>
      <c r="J7" s="190" t="s">
        <v>64</v>
      </c>
      <c r="K7" s="190" t="s">
        <v>65</v>
      </c>
      <c r="L7" s="190" t="s">
        <v>66</v>
      </c>
      <c r="M7" s="190" t="s">
        <v>67</v>
      </c>
      <c r="N7" s="190" t="s">
        <v>68</v>
      </c>
      <c r="O7" s="201"/>
      <c r="P7" s="201"/>
      <c r="Q7" s="201"/>
      <c r="R7" s="201"/>
      <c r="S7" s="191"/>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2" t="s">
        <v>69</v>
      </c>
      <c r="B9" s="193" t="s">
        <v>70</v>
      </c>
      <c r="C9" s="24">
        <v>4509655.49</v>
      </c>
      <c r="D9" s="24">
        <v>4509655.49</v>
      </c>
      <c r="E9" s="24">
        <v>4116174.81</v>
      </c>
      <c r="F9" s="24"/>
      <c r="G9" s="24"/>
      <c r="H9" s="24"/>
      <c r="I9" s="24">
        <v>393480.68</v>
      </c>
      <c r="J9" s="24"/>
      <c r="K9" s="24"/>
      <c r="L9" s="24"/>
      <c r="M9" s="24"/>
      <c r="N9" s="24">
        <v>393480.68</v>
      </c>
      <c r="O9" s="24"/>
      <c r="P9" s="24"/>
      <c r="Q9" s="24"/>
      <c r="R9" s="24"/>
      <c r="S9" s="24"/>
    </row>
    <row r="10" ht="18.75" customHeight="1" spans="1:19">
      <c r="A10" s="194" t="s">
        <v>55</v>
      </c>
      <c r="B10" s="195"/>
      <c r="C10" s="24">
        <v>4509655.49</v>
      </c>
      <c r="D10" s="24">
        <v>4509655.49</v>
      </c>
      <c r="E10" s="24">
        <v>4116174.81</v>
      </c>
      <c r="F10" s="24"/>
      <c r="G10" s="24"/>
      <c r="H10" s="24"/>
      <c r="I10" s="24">
        <v>393480.68</v>
      </c>
      <c r="J10" s="24"/>
      <c r="K10" s="24"/>
      <c r="L10" s="24"/>
      <c r="M10" s="24"/>
      <c r="N10" s="24">
        <v>393480.68</v>
      </c>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2"/>
  <sheetViews>
    <sheetView showZeros="0" workbookViewId="0">
      <pane ySplit="1" topLeftCell="A25" activePane="bottomLeft" state="frozen"/>
      <selection/>
      <selection pane="bottomLeft" activeCell="B25" sqref="B25"/>
    </sheetView>
  </sheetViews>
  <sheetFormatPr defaultColWidth="9.14285714285714" defaultRowHeight="14.25" customHeight="1"/>
  <cols>
    <col min="1" max="1" width="14.2761904761905"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0"/>
      <c r="E2" s="2"/>
      <c r="F2" s="2"/>
      <c r="G2" s="2"/>
      <c r="H2" s="170"/>
      <c r="I2" s="2"/>
      <c r="J2" s="170"/>
      <c r="K2" s="2"/>
      <c r="L2" s="2"/>
      <c r="M2" s="2"/>
      <c r="N2" s="2"/>
      <c r="O2" s="39" t="s">
        <v>71</v>
      </c>
    </row>
    <row r="3" ht="42" customHeight="1" spans="1:15">
      <c r="A3" s="6" t="str">
        <f>"2025"&amp;"年部门支出预算表"</f>
        <v>2025年部门支出预算表</v>
      </c>
      <c r="B3" s="171"/>
      <c r="C3" s="171"/>
      <c r="D3" s="171"/>
      <c r="E3" s="171"/>
      <c r="F3" s="171"/>
      <c r="G3" s="171"/>
      <c r="H3" s="171"/>
      <c r="I3" s="171"/>
      <c r="J3" s="171"/>
      <c r="K3" s="171"/>
      <c r="L3" s="171"/>
      <c r="M3" s="171"/>
      <c r="N3" s="171"/>
      <c r="O3" s="171"/>
    </row>
    <row r="4" ht="18.75" customHeight="1" spans="1:15">
      <c r="A4" s="172" t="str">
        <f>"单位名称："&amp;"耿马傣族佤族自治县养殖业发展服务中心"</f>
        <v>单位名称：耿马傣族佤族自治县养殖业发展服务中心</v>
      </c>
      <c r="B4" s="173"/>
      <c r="C4" s="62"/>
      <c r="D4" s="30"/>
      <c r="E4" s="62"/>
      <c r="F4" s="62"/>
      <c r="G4" s="62"/>
      <c r="H4" s="30"/>
      <c r="I4" s="62"/>
      <c r="J4" s="30"/>
      <c r="K4" s="62"/>
      <c r="L4" s="62"/>
      <c r="M4" s="180"/>
      <c r="N4" s="180"/>
      <c r="O4" s="39" t="s">
        <v>1</v>
      </c>
    </row>
    <row r="5" ht="18.75" customHeight="1" spans="1:15">
      <c r="A5" s="11" t="s">
        <v>72</v>
      </c>
      <c r="B5" s="11" t="s">
        <v>73</v>
      </c>
      <c r="C5" s="11" t="s">
        <v>55</v>
      </c>
      <c r="D5" s="13" t="s">
        <v>58</v>
      </c>
      <c r="E5" s="74" t="s">
        <v>74</v>
      </c>
      <c r="F5" s="135" t="s">
        <v>75</v>
      </c>
      <c r="G5" s="11" t="s">
        <v>59</v>
      </c>
      <c r="H5" s="11" t="s">
        <v>60</v>
      </c>
      <c r="I5" s="11" t="s">
        <v>76</v>
      </c>
      <c r="J5" s="13" t="s">
        <v>77</v>
      </c>
      <c r="K5" s="14"/>
      <c r="L5" s="14"/>
      <c r="M5" s="14"/>
      <c r="N5" s="14"/>
      <c r="O5" s="15"/>
    </row>
    <row r="6" ht="30" customHeight="1" spans="1:15">
      <c r="A6" s="19"/>
      <c r="B6" s="19"/>
      <c r="C6" s="19"/>
      <c r="D6" s="66" t="s">
        <v>57</v>
      </c>
      <c r="E6" s="92" t="s">
        <v>74</v>
      </c>
      <c r="F6" s="92" t="s">
        <v>75</v>
      </c>
      <c r="G6" s="19"/>
      <c r="H6" s="19"/>
      <c r="I6" s="19"/>
      <c r="J6" s="66" t="s">
        <v>57</v>
      </c>
      <c r="K6" s="46" t="s">
        <v>78</v>
      </c>
      <c r="L6" s="46" t="s">
        <v>79</v>
      </c>
      <c r="M6" s="46" t="s">
        <v>80</v>
      </c>
      <c r="N6" s="46" t="s">
        <v>81</v>
      </c>
      <c r="O6" s="46" t="s">
        <v>82</v>
      </c>
    </row>
    <row r="7" ht="18.75" customHeight="1" spans="1:15">
      <c r="A7" s="116">
        <v>1</v>
      </c>
      <c r="B7" s="116">
        <v>2</v>
      </c>
      <c r="C7" s="66">
        <v>3</v>
      </c>
      <c r="D7" s="66">
        <v>4</v>
      </c>
      <c r="E7" s="66">
        <v>5</v>
      </c>
      <c r="F7" s="66">
        <v>6</v>
      </c>
      <c r="G7" s="66">
        <v>7</v>
      </c>
      <c r="H7" s="66">
        <v>8</v>
      </c>
      <c r="I7" s="66">
        <v>9</v>
      </c>
      <c r="J7" s="66">
        <v>10</v>
      </c>
      <c r="K7" s="66">
        <v>11</v>
      </c>
      <c r="L7" s="66">
        <v>12</v>
      </c>
      <c r="M7" s="66">
        <v>13</v>
      </c>
      <c r="N7" s="66">
        <v>14</v>
      </c>
      <c r="O7" s="66">
        <v>15</v>
      </c>
    </row>
    <row r="8" ht="18.75" customHeight="1" spans="1:15">
      <c r="A8" s="130" t="s">
        <v>83</v>
      </c>
      <c r="B8" s="159" t="s">
        <v>84</v>
      </c>
      <c r="C8" s="24">
        <v>743039.64</v>
      </c>
      <c r="D8" s="24">
        <v>743039.64</v>
      </c>
      <c r="E8" s="24">
        <v>743039.64</v>
      </c>
      <c r="F8" s="24"/>
      <c r="G8" s="24"/>
      <c r="H8" s="24"/>
      <c r="I8" s="24"/>
      <c r="J8" s="24"/>
      <c r="K8" s="24"/>
      <c r="L8" s="24"/>
      <c r="M8" s="24"/>
      <c r="N8" s="24"/>
      <c r="O8" s="24"/>
    </row>
    <row r="9" ht="18.75" customHeight="1" spans="1:15">
      <c r="A9" s="174" t="s">
        <v>85</v>
      </c>
      <c r="B9" s="210" t="s">
        <v>86</v>
      </c>
      <c r="C9" s="24">
        <v>721436.88</v>
      </c>
      <c r="D9" s="24">
        <v>721436.88</v>
      </c>
      <c r="E9" s="24">
        <v>721436.88</v>
      </c>
      <c r="F9" s="24"/>
      <c r="G9" s="24"/>
      <c r="H9" s="24"/>
      <c r="I9" s="24"/>
      <c r="J9" s="24"/>
      <c r="K9" s="24"/>
      <c r="L9" s="24"/>
      <c r="M9" s="24"/>
      <c r="N9" s="24"/>
      <c r="O9" s="24"/>
    </row>
    <row r="10" ht="18.75" customHeight="1" spans="1:15">
      <c r="A10" s="176" t="s">
        <v>87</v>
      </c>
      <c r="B10" s="211" t="s">
        <v>88</v>
      </c>
      <c r="C10" s="24">
        <v>451544.4</v>
      </c>
      <c r="D10" s="24">
        <v>451544.4</v>
      </c>
      <c r="E10" s="24">
        <v>451544.4</v>
      </c>
      <c r="F10" s="24"/>
      <c r="G10" s="24"/>
      <c r="H10" s="24"/>
      <c r="I10" s="24"/>
      <c r="J10" s="24"/>
      <c r="K10" s="24"/>
      <c r="L10" s="24"/>
      <c r="M10" s="24"/>
      <c r="N10" s="24"/>
      <c r="O10" s="24"/>
    </row>
    <row r="11" ht="18.75" customHeight="1" spans="1:15">
      <c r="A11" s="176" t="s">
        <v>89</v>
      </c>
      <c r="B11" s="211" t="s">
        <v>90</v>
      </c>
      <c r="C11" s="24">
        <v>269892.48</v>
      </c>
      <c r="D11" s="24">
        <v>269892.48</v>
      </c>
      <c r="E11" s="24">
        <v>269892.48</v>
      </c>
      <c r="F11" s="24"/>
      <c r="G11" s="24"/>
      <c r="H11" s="24"/>
      <c r="I11" s="24"/>
      <c r="J11" s="24"/>
      <c r="K11" s="24"/>
      <c r="L11" s="24"/>
      <c r="M11" s="24"/>
      <c r="N11" s="24"/>
      <c r="O11" s="24"/>
    </row>
    <row r="12" ht="18.75" customHeight="1" spans="1:15">
      <c r="A12" s="174" t="s">
        <v>91</v>
      </c>
      <c r="B12" s="210" t="s">
        <v>92</v>
      </c>
      <c r="C12" s="24">
        <v>21602.76</v>
      </c>
      <c r="D12" s="24">
        <v>21602.76</v>
      </c>
      <c r="E12" s="24">
        <v>21602.76</v>
      </c>
      <c r="F12" s="24"/>
      <c r="G12" s="24"/>
      <c r="H12" s="24"/>
      <c r="I12" s="24"/>
      <c r="J12" s="24"/>
      <c r="K12" s="24"/>
      <c r="L12" s="24"/>
      <c r="M12" s="24"/>
      <c r="N12" s="24"/>
      <c r="O12" s="24"/>
    </row>
    <row r="13" ht="18.75" customHeight="1" spans="1:15">
      <c r="A13" s="176" t="s">
        <v>93</v>
      </c>
      <c r="B13" s="211" t="s">
        <v>94</v>
      </c>
      <c r="C13" s="24">
        <v>21602.76</v>
      </c>
      <c r="D13" s="24">
        <v>21602.76</v>
      </c>
      <c r="E13" s="24">
        <v>21602.76</v>
      </c>
      <c r="F13" s="24"/>
      <c r="G13" s="24"/>
      <c r="H13" s="24"/>
      <c r="I13" s="24"/>
      <c r="J13" s="24"/>
      <c r="K13" s="24"/>
      <c r="L13" s="24"/>
      <c r="M13" s="24"/>
      <c r="N13" s="24"/>
      <c r="O13" s="24"/>
    </row>
    <row r="14" ht="18.75" customHeight="1" spans="1:15">
      <c r="A14" s="130" t="s">
        <v>95</v>
      </c>
      <c r="B14" s="159" t="s">
        <v>96</v>
      </c>
      <c r="C14" s="24">
        <v>131802.45</v>
      </c>
      <c r="D14" s="24">
        <v>131802.45</v>
      </c>
      <c r="E14" s="24">
        <v>131802.45</v>
      </c>
      <c r="F14" s="24"/>
      <c r="G14" s="24"/>
      <c r="H14" s="24"/>
      <c r="I14" s="24"/>
      <c r="J14" s="24"/>
      <c r="K14" s="24"/>
      <c r="L14" s="24"/>
      <c r="M14" s="24"/>
      <c r="N14" s="24"/>
      <c r="O14" s="24"/>
    </row>
    <row r="15" ht="18.75" customHeight="1" spans="1:15">
      <c r="A15" s="174" t="s">
        <v>97</v>
      </c>
      <c r="B15" s="210" t="s">
        <v>98</v>
      </c>
      <c r="C15" s="24">
        <v>131802.45</v>
      </c>
      <c r="D15" s="24">
        <v>131802.45</v>
      </c>
      <c r="E15" s="24">
        <v>131802.45</v>
      </c>
      <c r="F15" s="24"/>
      <c r="G15" s="24"/>
      <c r="H15" s="24"/>
      <c r="I15" s="24"/>
      <c r="J15" s="24"/>
      <c r="K15" s="24"/>
      <c r="L15" s="24"/>
      <c r="M15" s="24"/>
      <c r="N15" s="24"/>
      <c r="O15" s="24"/>
    </row>
    <row r="16" ht="18.75" customHeight="1" spans="1:15">
      <c r="A16" s="176" t="s">
        <v>99</v>
      </c>
      <c r="B16" s="211" t="s">
        <v>100</v>
      </c>
      <c r="C16" s="24">
        <v>119764.79</v>
      </c>
      <c r="D16" s="24">
        <v>119764.79</v>
      </c>
      <c r="E16" s="24">
        <v>119764.79</v>
      </c>
      <c r="F16" s="24"/>
      <c r="G16" s="24"/>
      <c r="H16" s="24"/>
      <c r="I16" s="24"/>
      <c r="J16" s="24"/>
      <c r="K16" s="24"/>
      <c r="L16" s="24"/>
      <c r="M16" s="24"/>
      <c r="N16" s="24"/>
      <c r="O16" s="24"/>
    </row>
    <row r="17" ht="18.75" customHeight="1" spans="1:15">
      <c r="A17" s="176" t="s">
        <v>101</v>
      </c>
      <c r="B17" s="211" t="s">
        <v>102</v>
      </c>
      <c r="C17" s="24">
        <v>12037.66</v>
      </c>
      <c r="D17" s="24">
        <v>12037.66</v>
      </c>
      <c r="E17" s="24">
        <v>12037.66</v>
      </c>
      <c r="F17" s="24"/>
      <c r="G17" s="24"/>
      <c r="H17" s="24"/>
      <c r="I17" s="24"/>
      <c r="J17" s="24"/>
      <c r="K17" s="24"/>
      <c r="L17" s="24"/>
      <c r="M17" s="24"/>
      <c r="N17" s="24"/>
      <c r="O17" s="24"/>
    </row>
    <row r="18" ht="18.75" customHeight="1" spans="1:15">
      <c r="A18" s="130" t="s">
        <v>103</v>
      </c>
      <c r="B18" s="159" t="s">
        <v>104</v>
      </c>
      <c r="C18" s="24">
        <v>3432394.04</v>
      </c>
      <c r="D18" s="24">
        <v>3038913.36</v>
      </c>
      <c r="E18" s="24">
        <v>2434713.36</v>
      </c>
      <c r="F18" s="24">
        <v>604200</v>
      </c>
      <c r="G18" s="24"/>
      <c r="H18" s="24"/>
      <c r="I18" s="24"/>
      <c r="J18" s="24">
        <v>393480.68</v>
      </c>
      <c r="K18" s="24"/>
      <c r="L18" s="24"/>
      <c r="M18" s="24"/>
      <c r="N18" s="24"/>
      <c r="O18" s="24">
        <v>393480.68</v>
      </c>
    </row>
    <row r="19" ht="18.75" customHeight="1" spans="1:15">
      <c r="A19" s="174" t="s">
        <v>105</v>
      </c>
      <c r="B19" s="210" t="s">
        <v>106</v>
      </c>
      <c r="C19" s="24">
        <v>3177994.04</v>
      </c>
      <c r="D19" s="24">
        <v>2784713.36</v>
      </c>
      <c r="E19" s="24">
        <v>2434713.36</v>
      </c>
      <c r="F19" s="24">
        <v>350000</v>
      </c>
      <c r="G19" s="24"/>
      <c r="H19" s="24"/>
      <c r="I19" s="24"/>
      <c r="J19" s="24">
        <v>393280.68</v>
      </c>
      <c r="K19" s="24"/>
      <c r="L19" s="24"/>
      <c r="M19" s="24"/>
      <c r="N19" s="24"/>
      <c r="O19" s="24">
        <v>393280.68</v>
      </c>
    </row>
    <row r="20" ht="18.75" customHeight="1" spans="1:15">
      <c r="A20" s="176" t="s">
        <v>107</v>
      </c>
      <c r="B20" s="211" t="s">
        <v>108</v>
      </c>
      <c r="C20" s="24">
        <v>2684713.36</v>
      </c>
      <c r="D20" s="24">
        <v>2684713.36</v>
      </c>
      <c r="E20" s="24">
        <v>2434713.36</v>
      </c>
      <c r="F20" s="24">
        <v>250000</v>
      </c>
      <c r="G20" s="24"/>
      <c r="H20" s="24"/>
      <c r="I20" s="24"/>
      <c r="J20" s="24"/>
      <c r="K20" s="24"/>
      <c r="L20" s="24"/>
      <c r="M20" s="24"/>
      <c r="N20" s="24"/>
      <c r="O20" s="24"/>
    </row>
    <row r="21" ht="18.75" customHeight="1" spans="1:15">
      <c r="A21" s="176" t="s">
        <v>109</v>
      </c>
      <c r="B21" s="211" t="s">
        <v>110</v>
      </c>
      <c r="C21" s="24">
        <v>287109.53</v>
      </c>
      <c r="D21" s="24">
        <v>100000</v>
      </c>
      <c r="E21" s="24"/>
      <c r="F21" s="24">
        <v>100000</v>
      </c>
      <c r="G21" s="24"/>
      <c r="H21" s="24"/>
      <c r="I21" s="24"/>
      <c r="J21" s="24">
        <v>187109.53</v>
      </c>
      <c r="K21" s="24"/>
      <c r="L21" s="24"/>
      <c r="M21" s="24"/>
      <c r="N21" s="24"/>
      <c r="O21" s="24">
        <v>187109.53</v>
      </c>
    </row>
    <row r="22" ht="18.75" customHeight="1" spans="1:15">
      <c r="A22" s="176" t="s">
        <v>111</v>
      </c>
      <c r="B22" s="211" t="s">
        <v>112</v>
      </c>
      <c r="C22" s="24">
        <v>206171.15</v>
      </c>
      <c r="D22" s="24"/>
      <c r="E22" s="24"/>
      <c r="F22" s="24"/>
      <c r="G22" s="24"/>
      <c r="H22" s="24"/>
      <c r="I22" s="24"/>
      <c r="J22" s="24">
        <v>206171.15</v>
      </c>
      <c r="K22" s="24"/>
      <c r="L22" s="24"/>
      <c r="M22" s="24"/>
      <c r="N22" s="24"/>
      <c r="O22" s="24">
        <v>206171.15</v>
      </c>
    </row>
    <row r="23" ht="18.75" customHeight="1" spans="1:15">
      <c r="A23" s="174" t="s">
        <v>113</v>
      </c>
      <c r="B23" s="210" t="s">
        <v>114</v>
      </c>
      <c r="C23" s="24">
        <v>250000</v>
      </c>
      <c r="D23" s="24">
        <v>250000</v>
      </c>
      <c r="E23" s="24"/>
      <c r="F23" s="24">
        <v>250000</v>
      </c>
      <c r="G23" s="24"/>
      <c r="H23" s="24"/>
      <c r="I23" s="24"/>
      <c r="J23" s="24"/>
      <c r="K23" s="24"/>
      <c r="L23" s="24"/>
      <c r="M23" s="24"/>
      <c r="N23" s="24"/>
      <c r="O23" s="24"/>
    </row>
    <row r="24" ht="18.75" customHeight="1" spans="1:15">
      <c r="A24" s="176" t="s">
        <v>115</v>
      </c>
      <c r="B24" s="211" t="s">
        <v>116</v>
      </c>
      <c r="C24" s="24">
        <v>250000</v>
      </c>
      <c r="D24" s="24">
        <v>250000</v>
      </c>
      <c r="E24" s="24"/>
      <c r="F24" s="24">
        <v>250000</v>
      </c>
      <c r="G24" s="24"/>
      <c r="H24" s="24"/>
      <c r="I24" s="24"/>
      <c r="J24" s="24"/>
      <c r="K24" s="24"/>
      <c r="L24" s="24"/>
      <c r="M24" s="24"/>
      <c r="N24" s="24"/>
      <c r="O24" s="24"/>
    </row>
    <row r="25" ht="18.75" customHeight="1" spans="1:15">
      <c r="A25" s="174" t="s">
        <v>117</v>
      </c>
      <c r="B25" s="210" t="s">
        <v>118</v>
      </c>
      <c r="C25" s="24">
        <v>200</v>
      </c>
      <c r="D25" s="24"/>
      <c r="E25" s="24"/>
      <c r="F25" s="24"/>
      <c r="G25" s="24"/>
      <c r="H25" s="24"/>
      <c r="I25" s="24"/>
      <c r="J25" s="24">
        <v>200</v>
      </c>
      <c r="K25" s="24"/>
      <c r="L25" s="24"/>
      <c r="M25" s="24"/>
      <c r="N25" s="24"/>
      <c r="O25" s="24">
        <v>200</v>
      </c>
    </row>
    <row r="26" ht="18.75" customHeight="1" spans="1:15">
      <c r="A26" s="176" t="s">
        <v>119</v>
      </c>
      <c r="B26" s="211" t="s">
        <v>120</v>
      </c>
      <c r="C26" s="24">
        <v>200</v>
      </c>
      <c r="D26" s="24"/>
      <c r="E26" s="24"/>
      <c r="F26" s="24"/>
      <c r="G26" s="24"/>
      <c r="H26" s="24"/>
      <c r="I26" s="24"/>
      <c r="J26" s="24">
        <v>200</v>
      </c>
      <c r="K26" s="24"/>
      <c r="L26" s="24"/>
      <c r="M26" s="24"/>
      <c r="N26" s="24"/>
      <c r="O26" s="24">
        <v>200</v>
      </c>
    </row>
    <row r="27" ht="18.75" customHeight="1" spans="1:15">
      <c r="A27" s="174" t="s">
        <v>121</v>
      </c>
      <c r="B27" s="210" t="s">
        <v>122</v>
      </c>
      <c r="C27" s="24">
        <v>4200</v>
      </c>
      <c r="D27" s="24">
        <v>4200</v>
      </c>
      <c r="E27" s="24"/>
      <c r="F27" s="24">
        <v>4200</v>
      </c>
      <c r="G27" s="24"/>
      <c r="H27" s="24"/>
      <c r="I27" s="24"/>
      <c r="J27" s="24"/>
      <c r="K27" s="24"/>
      <c r="L27" s="24"/>
      <c r="M27" s="24"/>
      <c r="N27" s="24"/>
      <c r="O27" s="24"/>
    </row>
    <row r="28" ht="18.75" customHeight="1" spans="1:15">
      <c r="A28" s="176" t="s">
        <v>123</v>
      </c>
      <c r="B28" s="211" t="s">
        <v>122</v>
      </c>
      <c r="C28" s="24">
        <v>4200</v>
      </c>
      <c r="D28" s="24">
        <v>4200</v>
      </c>
      <c r="E28" s="24"/>
      <c r="F28" s="24">
        <v>4200</v>
      </c>
      <c r="G28" s="24"/>
      <c r="H28" s="24"/>
      <c r="I28" s="24"/>
      <c r="J28" s="24"/>
      <c r="K28" s="24"/>
      <c r="L28" s="24"/>
      <c r="M28" s="24"/>
      <c r="N28" s="24"/>
      <c r="O28" s="24"/>
    </row>
    <row r="29" ht="18.75" customHeight="1" spans="1:15">
      <c r="A29" s="130" t="s">
        <v>124</v>
      </c>
      <c r="B29" s="159" t="s">
        <v>125</v>
      </c>
      <c r="C29" s="24">
        <v>202419.36</v>
      </c>
      <c r="D29" s="24">
        <v>202419.36</v>
      </c>
      <c r="E29" s="24">
        <v>202419.36</v>
      </c>
      <c r="F29" s="24"/>
      <c r="G29" s="24"/>
      <c r="H29" s="24"/>
      <c r="I29" s="24"/>
      <c r="J29" s="24"/>
      <c r="K29" s="24"/>
      <c r="L29" s="24"/>
      <c r="M29" s="24"/>
      <c r="N29" s="24"/>
      <c r="O29" s="24"/>
    </row>
    <row r="30" ht="18.75" customHeight="1" spans="1:15">
      <c r="A30" s="174" t="s">
        <v>126</v>
      </c>
      <c r="B30" s="210" t="s">
        <v>127</v>
      </c>
      <c r="C30" s="24">
        <v>202419.36</v>
      </c>
      <c r="D30" s="24">
        <v>202419.36</v>
      </c>
      <c r="E30" s="24">
        <v>202419.36</v>
      </c>
      <c r="F30" s="24"/>
      <c r="G30" s="24"/>
      <c r="H30" s="24"/>
      <c r="I30" s="24"/>
      <c r="J30" s="24"/>
      <c r="K30" s="24"/>
      <c r="L30" s="24"/>
      <c r="M30" s="24"/>
      <c r="N30" s="24"/>
      <c r="O30" s="24"/>
    </row>
    <row r="31" ht="18.75" customHeight="1" spans="1:15">
      <c r="A31" s="176" t="s">
        <v>128</v>
      </c>
      <c r="B31" s="211" t="s">
        <v>129</v>
      </c>
      <c r="C31" s="24">
        <v>202419.36</v>
      </c>
      <c r="D31" s="24">
        <v>202419.36</v>
      </c>
      <c r="E31" s="24">
        <v>202419.36</v>
      </c>
      <c r="F31" s="24"/>
      <c r="G31" s="24"/>
      <c r="H31" s="24"/>
      <c r="I31" s="24"/>
      <c r="J31" s="24"/>
      <c r="K31" s="24"/>
      <c r="L31" s="24"/>
      <c r="M31" s="24"/>
      <c r="N31" s="24"/>
      <c r="O31" s="24"/>
    </row>
    <row r="32" ht="18.75" customHeight="1" spans="1:15">
      <c r="A32" s="178" t="s">
        <v>130</v>
      </c>
      <c r="B32" s="179" t="s">
        <v>130</v>
      </c>
      <c r="C32" s="24">
        <v>4509655.49</v>
      </c>
      <c r="D32" s="24">
        <v>4116174.81</v>
      </c>
      <c r="E32" s="24">
        <v>3511974.81</v>
      </c>
      <c r="F32" s="24">
        <v>604200</v>
      </c>
      <c r="G32" s="24"/>
      <c r="H32" s="24"/>
      <c r="I32" s="24"/>
      <c r="J32" s="24">
        <v>393480.68</v>
      </c>
      <c r="K32" s="24"/>
      <c r="L32" s="24"/>
      <c r="M32" s="24"/>
      <c r="N32" s="24"/>
      <c r="O32" s="24">
        <v>393480.68</v>
      </c>
    </row>
  </sheetData>
  <mergeCells count="11">
    <mergeCell ref="A3:O3"/>
    <mergeCell ref="A4:L4"/>
    <mergeCell ref="D5:F5"/>
    <mergeCell ref="J5:O5"/>
    <mergeCell ref="A32:B32"/>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pane ySplit="1" topLeftCell="A26" activePane="bottomLeft" state="frozen"/>
      <selection/>
      <selection pane="bottomLeft" activeCell="D36" sqref="D36"/>
    </sheetView>
  </sheetViews>
  <sheetFormatPr defaultColWidth="9.14285714285714" defaultRowHeight="14.25" customHeight="1" outlineLevelCol="3"/>
  <cols>
    <col min="1" max="1" width="39.2761904761905"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9" t="s">
        <v>131</v>
      </c>
    </row>
    <row r="3" ht="36" customHeight="1" spans="1:4">
      <c r="A3" s="6" t="str">
        <f>"2025"&amp;"年部门财政拨款收支预算总表"</f>
        <v>2025年部门财政拨款收支预算总表</v>
      </c>
      <c r="B3" s="157"/>
      <c r="C3" s="157"/>
      <c r="D3" s="157"/>
    </row>
    <row r="4" ht="18.75" customHeight="1" spans="1:4">
      <c r="A4" s="8" t="str">
        <f>"单位名称："&amp;"耿马傣族佤族自治县养殖业发展服务中心"</f>
        <v>单位名称：耿马傣族佤族自治县养殖业发展服务中心</v>
      </c>
      <c r="B4" s="158"/>
      <c r="C4" s="158"/>
      <c r="D4" s="39" t="s">
        <v>1</v>
      </c>
    </row>
    <row r="5" ht="18.75" customHeight="1" spans="1:4">
      <c r="A5" s="13" t="s">
        <v>2</v>
      </c>
      <c r="B5" s="15"/>
      <c r="C5" s="13" t="s">
        <v>3</v>
      </c>
      <c r="D5" s="15"/>
    </row>
    <row r="6" ht="18.75" customHeight="1" spans="1:4">
      <c r="A6" s="31" t="s">
        <v>4</v>
      </c>
      <c r="B6" s="106" t="str">
        <f t="shared" ref="B6:D6" si="0">"2025"&amp;"年预算数"</f>
        <v>2025年预算数</v>
      </c>
      <c r="C6" s="31" t="s">
        <v>132</v>
      </c>
      <c r="D6" s="106" t="str">
        <f t="shared" si="0"/>
        <v>2025年预算数</v>
      </c>
    </row>
    <row r="7" ht="18.75" customHeight="1" spans="1:4">
      <c r="A7" s="33"/>
      <c r="B7" s="19"/>
      <c r="C7" s="33"/>
      <c r="D7" s="19"/>
    </row>
    <row r="8" ht="18.75" customHeight="1" spans="1:4">
      <c r="A8" s="159" t="s">
        <v>133</v>
      </c>
      <c r="B8" s="24">
        <v>4116174.81</v>
      </c>
      <c r="C8" s="23" t="s">
        <v>134</v>
      </c>
      <c r="D8" s="24">
        <v>4116174.81</v>
      </c>
    </row>
    <row r="9" ht="18.75" customHeight="1" spans="1:4">
      <c r="A9" s="160" t="s">
        <v>135</v>
      </c>
      <c r="B9" s="24">
        <v>4116174.81</v>
      </c>
      <c r="C9" s="23" t="s">
        <v>136</v>
      </c>
      <c r="D9" s="24"/>
    </row>
    <row r="10" ht="18.75" customHeight="1" spans="1:4">
      <c r="A10" s="160" t="s">
        <v>137</v>
      </c>
      <c r="B10" s="24"/>
      <c r="C10" s="23" t="s">
        <v>138</v>
      </c>
      <c r="D10" s="24"/>
    </row>
    <row r="11" ht="18.75" customHeight="1" spans="1:4">
      <c r="A11" s="160" t="s">
        <v>139</v>
      </c>
      <c r="B11" s="24"/>
      <c r="C11" s="23" t="s">
        <v>140</v>
      </c>
      <c r="D11" s="24"/>
    </row>
    <row r="12" ht="18.75" customHeight="1" spans="1:4">
      <c r="A12" s="161" t="s">
        <v>141</v>
      </c>
      <c r="B12" s="24"/>
      <c r="C12" s="162" t="s">
        <v>142</v>
      </c>
      <c r="D12" s="24"/>
    </row>
    <row r="13" ht="18.75" customHeight="1" spans="1:4">
      <c r="A13" s="163" t="s">
        <v>135</v>
      </c>
      <c r="B13" s="24"/>
      <c r="C13" s="164" t="s">
        <v>143</v>
      </c>
      <c r="D13" s="24"/>
    </row>
    <row r="14" ht="18.75" customHeight="1" spans="1:4">
      <c r="A14" s="163" t="s">
        <v>137</v>
      </c>
      <c r="B14" s="24"/>
      <c r="C14" s="164" t="s">
        <v>144</v>
      </c>
      <c r="D14" s="24"/>
    </row>
    <row r="15" ht="18.75" customHeight="1" spans="1:4">
      <c r="A15" s="163" t="s">
        <v>139</v>
      </c>
      <c r="B15" s="24"/>
      <c r="C15" s="164" t="s">
        <v>145</v>
      </c>
      <c r="D15" s="24"/>
    </row>
    <row r="16" ht="18.75" customHeight="1" spans="1:4">
      <c r="A16" s="163" t="s">
        <v>26</v>
      </c>
      <c r="B16" s="24"/>
      <c r="C16" s="164" t="s">
        <v>146</v>
      </c>
      <c r="D16" s="24">
        <v>743039.64</v>
      </c>
    </row>
    <row r="17" ht="18.75" customHeight="1" spans="1:4">
      <c r="A17" s="163" t="s">
        <v>26</v>
      </c>
      <c r="B17" s="24" t="s">
        <v>26</v>
      </c>
      <c r="C17" s="164" t="s">
        <v>147</v>
      </c>
      <c r="D17" s="24">
        <v>131802.45</v>
      </c>
    </row>
    <row r="18" ht="18.75" customHeight="1" spans="1:4">
      <c r="A18" s="165" t="s">
        <v>26</v>
      </c>
      <c r="B18" s="24" t="s">
        <v>26</v>
      </c>
      <c r="C18" s="164" t="s">
        <v>148</v>
      </c>
      <c r="D18" s="24"/>
    </row>
    <row r="19" ht="18.75" customHeight="1" spans="1:4">
      <c r="A19" s="165" t="s">
        <v>26</v>
      </c>
      <c r="B19" s="24" t="s">
        <v>26</v>
      </c>
      <c r="C19" s="164" t="s">
        <v>149</v>
      </c>
      <c r="D19" s="24"/>
    </row>
    <row r="20" ht="18.75" customHeight="1" spans="1:4">
      <c r="A20" s="166" t="s">
        <v>26</v>
      </c>
      <c r="B20" s="24" t="s">
        <v>26</v>
      </c>
      <c r="C20" s="164" t="s">
        <v>150</v>
      </c>
      <c r="D20" s="24">
        <v>3038913.36</v>
      </c>
    </row>
    <row r="21" ht="18.75" customHeight="1" spans="1:4">
      <c r="A21" s="166" t="s">
        <v>26</v>
      </c>
      <c r="B21" s="24" t="s">
        <v>26</v>
      </c>
      <c r="C21" s="164" t="s">
        <v>151</v>
      </c>
      <c r="D21" s="24"/>
    </row>
    <row r="22" ht="18.75" customHeight="1" spans="1:4">
      <c r="A22" s="166" t="s">
        <v>26</v>
      </c>
      <c r="B22" s="24" t="s">
        <v>26</v>
      </c>
      <c r="C22" s="164" t="s">
        <v>152</v>
      </c>
      <c r="D22" s="24"/>
    </row>
    <row r="23" ht="18.75" customHeight="1" spans="1:4">
      <c r="A23" s="166" t="s">
        <v>26</v>
      </c>
      <c r="B23" s="24" t="s">
        <v>26</v>
      </c>
      <c r="C23" s="164" t="s">
        <v>153</v>
      </c>
      <c r="D23" s="24"/>
    </row>
    <row r="24" ht="18.75" customHeight="1" spans="1:4">
      <c r="A24" s="166" t="s">
        <v>26</v>
      </c>
      <c r="B24" s="24" t="s">
        <v>26</v>
      </c>
      <c r="C24" s="164" t="s">
        <v>154</v>
      </c>
      <c r="D24" s="24"/>
    </row>
    <row r="25" ht="18.75" customHeight="1" spans="1:4">
      <c r="A25" s="166" t="s">
        <v>26</v>
      </c>
      <c r="B25" s="24" t="s">
        <v>26</v>
      </c>
      <c r="C25" s="164" t="s">
        <v>155</v>
      </c>
      <c r="D25" s="24"/>
    </row>
    <row r="26" ht="18.75" customHeight="1" spans="1:4">
      <c r="A26" s="166" t="s">
        <v>26</v>
      </c>
      <c r="B26" s="24" t="s">
        <v>26</v>
      </c>
      <c r="C26" s="164" t="s">
        <v>156</v>
      </c>
      <c r="D26" s="24"/>
    </row>
    <row r="27" ht="18.75" customHeight="1" spans="1:4">
      <c r="A27" s="166" t="s">
        <v>26</v>
      </c>
      <c r="B27" s="24" t="s">
        <v>26</v>
      </c>
      <c r="C27" s="164" t="s">
        <v>157</v>
      </c>
      <c r="D27" s="24">
        <v>202419.36</v>
      </c>
    </row>
    <row r="28" ht="18.75" customHeight="1" spans="1:4">
      <c r="A28" s="166" t="s">
        <v>26</v>
      </c>
      <c r="B28" s="24" t="s">
        <v>26</v>
      </c>
      <c r="C28" s="164" t="s">
        <v>158</v>
      </c>
      <c r="D28" s="24"/>
    </row>
    <row r="29" ht="18.75" customHeight="1" spans="1:4">
      <c r="A29" s="166" t="s">
        <v>26</v>
      </c>
      <c r="B29" s="24" t="s">
        <v>26</v>
      </c>
      <c r="C29" s="164" t="s">
        <v>159</v>
      </c>
      <c r="D29" s="24"/>
    </row>
    <row r="30" ht="18.75" customHeight="1" spans="1:4">
      <c r="A30" s="166" t="s">
        <v>26</v>
      </c>
      <c r="B30" s="24" t="s">
        <v>26</v>
      </c>
      <c r="C30" s="164" t="s">
        <v>160</v>
      </c>
      <c r="D30" s="24"/>
    </row>
    <row r="31" ht="18.75" customHeight="1" spans="1:4">
      <c r="A31" s="166" t="s">
        <v>26</v>
      </c>
      <c r="B31" s="24" t="s">
        <v>26</v>
      </c>
      <c r="C31" s="164" t="s">
        <v>161</v>
      </c>
      <c r="D31" s="24"/>
    </row>
    <row r="32" ht="18.75" customHeight="1" spans="1:4">
      <c r="A32" s="167" t="s">
        <v>26</v>
      </c>
      <c r="B32" s="24" t="s">
        <v>26</v>
      </c>
      <c r="C32" s="164" t="s">
        <v>162</v>
      </c>
      <c r="D32" s="24"/>
    </row>
    <row r="33" ht="18.75" customHeight="1" spans="1:4">
      <c r="A33" s="167" t="s">
        <v>26</v>
      </c>
      <c r="B33" s="24" t="s">
        <v>26</v>
      </c>
      <c r="C33" s="164" t="s">
        <v>163</v>
      </c>
      <c r="D33" s="24"/>
    </row>
    <row r="34" ht="18.75" customHeight="1" spans="1:4">
      <c r="A34" s="167" t="s">
        <v>26</v>
      </c>
      <c r="B34" s="24" t="s">
        <v>26</v>
      </c>
      <c r="C34" s="164" t="s">
        <v>164</v>
      </c>
      <c r="D34" s="24"/>
    </row>
    <row r="35" ht="18.75" customHeight="1" spans="1:4">
      <c r="A35" s="167" t="s">
        <v>26</v>
      </c>
      <c r="B35" s="24" t="s">
        <v>26</v>
      </c>
      <c r="C35" s="164" t="s">
        <v>165</v>
      </c>
      <c r="D35" s="24"/>
    </row>
    <row r="36" ht="18.75" customHeight="1" spans="1:4">
      <c r="A36" s="55" t="s">
        <v>166</v>
      </c>
      <c r="B36" s="168">
        <v>4116174.81</v>
      </c>
      <c r="C36" s="169" t="s">
        <v>51</v>
      </c>
      <c r="D36" s="168">
        <v>4116174.81</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showZeros="0" workbookViewId="0">
      <pane ySplit="1" topLeftCell="A18" activePane="bottomLeft" state="frozen"/>
      <selection/>
      <selection pane="bottomLeft" activeCell="C25" sqref="C25"/>
    </sheetView>
  </sheetViews>
  <sheetFormatPr defaultColWidth="9.14285714285714" defaultRowHeight="14.25" customHeight="1" outlineLevelCol="6"/>
  <cols>
    <col min="1" max="1" width="20.1428571428571" customWidth="1"/>
    <col min="2" max="2" width="44" customWidth="1"/>
    <col min="3" max="3" width="24.2761904761905" customWidth="1"/>
    <col min="4" max="4" width="20.4285714285714" customWidth="1"/>
    <col min="5" max="7" width="24.2761904761905" customWidth="1"/>
  </cols>
  <sheetData>
    <row r="1" customHeight="1" spans="1:7">
      <c r="A1" s="1"/>
      <c r="B1" s="1"/>
      <c r="C1" s="1"/>
      <c r="D1" s="1"/>
      <c r="E1" s="1"/>
      <c r="F1" s="1"/>
      <c r="G1" s="1"/>
    </row>
    <row r="2" ht="15" customHeight="1" spans="4:7">
      <c r="D2" s="147"/>
      <c r="F2" s="57"/>
      <c r="G2" s="39" t="s">
        <v>167</v>
      </c>
    </row>
    <row r="3" ht="39" customHeight="1" spans="1:7">
      <c r="A3" s="6" t="str">
        <f>"2025"&amp;"年一般公共预算支出预算表（按功能科目分类）"</f>
        <v>2025年一般公共预算支出预算表（按功能科目分类）</v>
      </c>
      <c r="B3" s="148"/>
      <c r="C3" s="148"/>
      <c r="D3" s="148"/>
      <c r="E3" s="148"/>
      <c r="F3" s="148"/>
      <c r="G3" s="148"/>
    </row>
    <row r="4" ht="18" customHeight="1" spans="1:7">
      <c r="A4" s="149" t="str">
        <f>"单位名称："&amp;"耿马傣族佤族自治县养殖业发展服务中心"</f>
        <v>单位名称：耿马傣族佤族自治县养殖业发展服务中心</v>
      </c>
      <c r="B4" s="29"/>
      <c r="C4" s="30"/>
      <c r="D4" s="30"/>
      <c r="E4" s="30"/>
      <c r="F4" s="101"/>
      <c r="G4" s="39" t="s">
        <v>1</v>
      </c>
    </row>
    <row r="5" ht="20.25" customHeight="1" spans="1:7">
      <c r="A5" s="150" t="s">
        <v>168</v>
      </c>
      <c r="B5" s="151"/>
      <c r="C5" s="106" t="s">
        <v>55</v>
      </c>
      <c r="D5" s="128" t="s">
        <v>74</v>
      </c>
      <c r="E5" s="14"/>
      <c r="F5" s="15"/>
      <c r="G5" s="121" t="s">
        <v>75</v>
      </c>
    </row>
    <row r="6" ht="20.25" customHeight="1" spans="1:7">
      <c r="A6" s="152" t="s">
        <v>72</v>
      </c>
      <c r="B6" s="152" t="s">
        <v>73</v>
      </c>
      <c r="C6" s="33"/>
      <c r="D6" s="66" t="s">
        <v>57</v>
      </c>
      <c r="E6" s="66" t="s">
        <v>169</v>
      </c>
      <c r="F6" s="66" t="s">
        <v>170</v>
      </c>
      <c r="G6" s="94"/>
    </row>
    <row r="7" ht="19.5" customHeight="1" spans="1:7">
      <c r="A7" s="152" t="s">
        <v>171</v>
      </c>
      <c r="B7" s="152" t="s">
        <v>172</v>
      </c>
      <c r="C7" s="152" t="s">
        <v>173</v>
      </c>
      <c r="D7" s="66">
        <v>4</v>
      </c>
      <c r="E7" s="153" t="s">
        <v>174</v>
      </c>
      <c r="F7" s="153" t="s">
        <v>175</v>
      </c>
      <c r="G7" s="152" t="s">
        <v>176</v>
      </c>
    </row>
    <row r="8" ht="18" customHeight="1" spans="1:7">
      <c r="A8" s="34" t="s">
        <v>83</v>
      </c>
      <c r="B8" s="34" t="s">
        <v>84</v>
      </c>
      <c r="C8" s="24">
        <v>743039.64</v>
      </c>
      <c r="D8" s="24">
        <v>743039.64</v>
      </c>
      <c r="E8" s="24">
        <v>743039.64</v>
      </c>
      <c r="F8" s="24"/>
      <c r="G8" s="24"/>
    </row>
    <row r="9" ht="18" customHeight="1" spans="1:7">
      <c r="A9" s="117" t="s">
        <v>85</v>
      </c>
      <c r="B9" s="117" t="s">
        <v>86</v>
      </c>
      <c r="C9" s="24">
        <v>721436.88</v>
      </c>
      <c r="D9" s="24">
        <v>721436.88</v>
      </c>
      <c r="E9" s="24">
        <v>721436.88</v>
      </c>
      <c r="F9" s="24"/>
      <c r="G9" s="24"/>
    </row>
    <row r="10" ht="18" customHeight="1" spans="1:7">
      <c r="A10" s="154" t="s">
        <v>87</v>
      </c>
      <c r="B10" s="154" t="s">
        <v>88</v>
      </c>
      <c r="C10" s="24">
        <v>451544.4</v>
      </c>
      <c r="D10" s="24">
        <v>451544.4</v>
      </c>
      <c r="E10" s="24">
        <v>451544.4</v>
      </c>
      <c r="F10" s="24"/>
      <c r="G10" s="24"/>
    </row>
    <row r="11" ht="18" customHeight="1" spans="1:7">
      <c r="A11" s="154" t="s">
        <v>89</v>
      </c>
      <c r="B11" s="154" t="s">
        <v>90</v>
      </c>
      <c r="C11" s="24">
        <v>269892.48</v>
      </c>
      <c r="D11" s="24">
        <v>269892.48</v>
      </c>
      <c r="E11" s="24">
        <v>269892.48</v>
      </c>
      <c r="F11" s="24"/>
      <c r="G11" s="24"/>
    </row>
    <row r="12" ht="18" customHeight="1" spans="1:7">
      <c r="A12" s="117" t="s">
        <v>91</v>
      </c>
      <c r="B12" s="117" t="s">
        <v>92</v>
      </c>
      <c r="C12" s="24">
        <v>21602.76</v>
      </c>
      <c r="D12" s="24">
        <v>21602.76</v>
      </c>
      <c r="E12" s="24">
        <v>21602.76</v>
      </c>
      <c r="F12" s="24"/>
      <c r="G12" s="24"/>
    </row>
    <row r="13" ht="18" customHeight="1" spans="1:7">
      <c r="A13" s="154" t="s">
        <v>93</v>
      </c>
      <c r="B13" s="154" t="s">
        <v>94</v>
      </c>
      <c r="C13" s="24">
        <v>21602.76</v>
      </c>
      <c r="D13" s="24">
        <v>21602.76</v>
      </c>
      <c r="E13" s="24">
        <v>21602.76</v>
      </c>
      <c r="F13" s="24"/>
      <c r="G13" s="24"/>
    </row>
    <row r="14" ht="18" customHeight="1" spans="1:7">
      <c r="A14" s="34" t="s">
        <v>95</v>
      </c>
      <c r="B14" s="34" t="s">
        <v>96</v>
      </c>
      <c r="C14" s="24">
        <v>131802.45</v>
      </c>
      <c r="D14" s="24">
        <v>131802.45</v>
      </c>
      <c r="E14" s="24">
        <v>131802.45</v>
      </c>
      <c r="F14" s="24"/>
      <c r="G14" s="24"/>
    </row>
    <row r="15" ht="18" customHeight="1" spans="1:7">
      <c r="A15" s="117" t="s">
        <v>97</v>
      </c>
      <c r="B15" s="117" t="s">
        <v>98</v>
      </c>
      <c r="C15" s="24">
        <v>131802.45</v>
      </c>
      <c r="D15" s="24">
        <v>131802.45</v>
      </c>
      <c r="E15" s="24">
        <v>131802.45</v>
      </c>
      <c r="F15" s="24"/>
      <c r="G15" s="24"/>
    </row>
    <row r="16" ht="18" customHeight="1" spans="1:7">
      <c r="A16" s="154" t="s">
        <v>99</v>
      </c>
      <c r="B16" s="154" t="s">
        <v>100</v>
      </c>
      <c r="C16" s="24">
        <v>119764.79</v>
      </c>
      <c r="D16" s="24">
        <v>119764.79</v>
      </c>
      <c r="E16" s="24">
        <v>119764.79</v>
      </c>
      <c r="F16" s="24"/>
      <c r="G16" s="24"/>
    </row>
    <row r="17" ht="18" customHeight="1" spans="1:7">
      <c r="A17" s="154" t="s">
        <v>101</v>
      </c>
      <c r="B17" s="154" t="s">
        <v>102</v>
      </c>
      <c r="C17" s="24">
        <v>12037.66</v>
      </c>
      <c r="D17" s="24">
        <v>12037.66</v>
      </c>
      <c r="E17" s="24">
        <v>12037.66</v>
      </c>
      <c r="F17" s="24"/>
      <c r="G17" s="24"/>
    </row>
    <row r="18" ht="18" customHeight="1" spans="1:7">
      <c r="A18" s="34" t="s">
        <v>103</v>
      </c>
      <c r="B18" s="34" t="s">
        <v>104</v>
      </c>
      <c r="C18" s="24">
        <v>3038913.36</v>
      </c>
      <c r="D18" s="24">
        <v>2434713.36</v>
      </c>
      <c r="E18" s="24">
        <v>2343605.8</v>
      </c>
      <c r="F18" s="24">
        <v>91107.56</v>
      </c>
      <c r="G18" s="24">
        <v>604200</v>
      </c>
    </row>
    <row r="19" ht="18" customHeight="1" spans="1:7">
      <c r="A19" s="117" t="s">
        <v>105</v>
      </c>
      <c r="B19" s="117" t="s">
        <v>106</v>
      </c>
      <c r="C19" s="24">
        <v>2784713.36</v>
      </c>
      <c r="D19" s="24">
        <v>2434713.36</v>
      </c>
      <c r="E19" s="24">
        <v>2343605.8</v>
      </c>
      <c r="F19" s="24">
        <v>91107.56</v>
      </c>
      <c r="G19" s="24">
        <v>350000</v>
      </c>
    </row>
    <row r="20" ht="18" customHeight="1" spans="1:7">
      <c r="A20" s="154" t="s">
        <v>107</v>
      </c>
      <c r="B20" s="154" t="s">
        <v>108</v>
      </c>
      <c r="C20" s="24">
        <v>2684713.36</v>
      </c>
      <c r="D20" s="24">
        <v>2434713.36</v>
      </c>
      <c r="E20" s="24">
        <v>2343605.8</v>
      </c>
      <c r="F20" s="24">
        <v>91107.56</v>
      </c>
      <c r="G20" s="24">
        <v>250000</v>
      </c>
    </row>
    <row r="21" ht="18" customHeight="1" spans="1:7">
      <c r="A21" s="154" t="s">
        <v>109</v>
      </c>
      <c r="B21" s="154" t="s">
        <v>110</v>
      </c>
      <c r="C21" s="24">
        <v>100000</v>
      </c>
      <c r="D21" s="24"/>
      <c r="E21" s="24"/>
      <c r="F21" s="24"/>
      <c r="G21" s="24">
        <v>100000</v>
      </c>
    </row>
    <row r="22" ht="18" customHeight="1" spans="1:7">
      <c r="A22" s="117" t="s">
        <v>113</v>
      </c>
      <c r="B22" s="117" t="s">
        <v>114</v>
      </c>
      <c r="C22" s="24">
        <v>250000</v>
      </c>
      <c r="D22" s="24"/>
      <c r="E22" s="24"/>
      <c r="F22" s="24"/>
      <c r="G22" s="24">
        <v>250000</v>
      </c>
    </row>
    <row r="23" ht="18" customHeight="1" spans="1:7">
      <c r="A23" s="154" t="s">
        <v>115</v>
      </c>
      <c r="B23" s="154" t="s">
        <v>116</v>
      </c>
      <c r="C23" s="24">
        <v>250000</v>
      </c>
      <c r="D23" s="24"/>
      <c r="E23" s="24"/>
      <c r="F23" s="24"/>
      <c r="G23" s="24">
        <v>250000</v>
      </c>
    </row>
    <row r="24" ht="18" customHeight="1" spans="1:7">
      <c r="A24" s="117" t="s">
        <v>121</v>
      </c>
      <c r="B24" s="117" t="s">
        <v>122</v>
      </c>
      <c r="C24" s="24">
        <v>4200</v>
      </c>
      <c r="D24" s="24"/>
      <c r="E24" s="24"/>
      <c r="F24" s="24"/>
      <c r="G24" s="24">
        <v>4200</v>
      </c>
    </row>
    <row r="25" ht="18" customHeight="1" spans="1:7">
      <c r="A25" s="154" t="s">
        <v>123</v>
      </c>
      <c r="B25" s="154" t="s">
        <v>122</v>
      </c>
      <c r="C25" s="24">
        <v>4200</v>
      </c>
      <c r="D25" s="24"/>
      <c r="E25" s="24"/>
      <c r="F25" s="24"/>
      <c r="G25" s="24">
        <v>4200</v>
      </c>
    </row>
    <row r="26" ht="18" customHeight="1" spans="1:7">
      <c r="A26" s="34" t="s">
        <v>124</v>
      </c>
      <c r="B26" s="34" t="s">
        <v>125</v>
      </c>
      <c r="C26" s="24">
        <v>202419.36</v>
      </c>
      <c r="D26" s="24">
        <v>202419.36</v>
      </c>
      <c r="E26" s="24">
        <v>202419.36</v>
      </c>
      <c r="F26" s="24"/>
      <c r="G26" s="24"/>
    </row>
    <row r="27" ht="18" customHeight="1" spans="1:7">
      <c r="A27" s="117" t="s">
        <v>126</v>
      </c>
      <c r="B27" s="117" t="s">
        <v>127</v>
      </c>
      <c r="C27" s="24">
        <v>202419.36</v>
      </c>
      <c r="D27" s="24">
        <v>202419.36</v>
      </c>
      <c r="E27" s="24">
        <v>202419.36</v>
      </c>
      <c r="F27" s="24"/>
      <c r="G27" s="24"/>
    </row>
    <row r="28" ht="18" customHeight="1" spans="1:7">
      <c r="A28" s="154" t="s">
        <v>128</v>
      </c>
      <c r="B28" s="154" t="s">
        <v>129</v>
      </c>
      <c r="C28" s="24">
        <v>202419.36</v>
      </c>
      <c r="D28" s="24">
        <v>202419.36</v>
      </c>
      <c r="E28" s="24">
        <v>202419.36</v>
      </c>
      <c r="F28" s="24"/>
      <c r="G28" s="24"/>
    </row>
    <row r="29" ht="18" customHeight="1" spans="1:7">
      <c r="A29" s="155" t="s">
        <v>130</v>
      </c>
      <c r="B29" s="156" t="s">
        <v>130</v>
      </c>
      <c r="C29" s="24">
        <v>4116174.81</v>
      </c>
      <c r="D29" s="24">
        <v>3511974.81</v>
      </c>
      <c r="E29" s="24">
        <v>3420867.25</v>
      </c>
      <c r="F29" s="24">
        <v>91107.56</v>
      </c>
      <c r="G29" s="24">
        <v>604200</v>
      </c>
    </row>
  </sheetData>
  <mergeCells count="7">
    <mergeCell ref="A3:G3"/>
    <mergeCell ref="A4:E4"/>
    <mergeCell ref="A5:B5"/>
    <mergeCell ref="D5:F5"/>
    <mergeCell ref="A29:B29"/>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B8" sqref="B8"/>
    </sheetView>
  </sheetViews>
  <sheetFormatPr defaultColWidth="9.14285714285714" defaultRowHeight="14.25" customHeight="1" outlineLevelCol="6"/>
  <cols>
    <col min="1" max="1" width="23.5714285714286" customWidth="1"/>
    <col min="2" max="7" width="22.847619047619" customWidth="1"/>
  </cols>
  <sheetData>
    <row r="1" customHeight="1" spans="1:7">
      <c r="A1" s="136"/>
      <c r="B1" s="136"/>
      <c r="C1" s="136"/>
      <c r="D1" s="136"/>
      <c r="E1" s="136"/>
      <c r="F1" s="136"/>
      <c r="G1" s="136"/>
    </row>
    <row r="2" ht="15" customHeight="1" spans="1:7">
      <c r="A2" s="137"/>
      <c r="B2" s="138"/>
      <c r="C2" s="139"/>
      <c r="D2" s="62"/>
      <c r="G2" s="87" t="s">
        <v>177</v>
      </c>
    </row>
    <row r="3" ht="39" customHeight="1" spans="1:7">
      <c r="A3" s="126" t="str">
        <f>"2025"&amp;"年一般公共预算“三公”经费支出预算表"</f>
        <v>2025年一般公共预算“三公”经费支出预算表</v>
      </c>
      <c r="B3" s="51"/>
      <c r="C3" s="51"/>
      <c r="D3" s="51"/>
      <c r="E3" s="51"/>
      <c r="F3" s="51"/>
      <c r="G3" s="51"/>
    </row>
    <row r="4" ht="18.75" customHeight="1" spans="1:7">
      <c r="A4" s="41" t="str">
        <f>"单位名称："&amp;"耿马傣族佤族自治县养殖业发展服务中心"</f>
        <v>单位名称：耿马傣族佤族自治县养殖业发展服务中心</v>
      </c>
      <c r="B4" s="138"/>
      <c r="C4" s="139"/>
      <c r="D4" s="62"/>
      <c r="E4" s="30"/>
      <c r="G4" s="87" t="s">
        <v>178</v>
      </c>
    </row>
    <row r="5" ht="18.75" customHeight="1" spans="1:7">
      <c r="A5" s="11" t="s">
        <v>179</v>
      </c>
      <c r="B5" s="11" t="s">
        <v>180</v>
      </c>
      <c r="C5" s="31" t="s">
        <v>181</v>
      </c>
      <c r="D5" s="13" t="s">
        <v>182</v>
      </c>
      <c r="E5" s="14"/>
      <c r="F5" s="15"/>
      <c r="G5" s="31" t="s">
        <v>183</v>
      </c>
    </row>
    <row r="6" ht="18.75" customHeight="1" spans="1:7">
      <c r="A6" s="18"/>
      <c r="B6" s="140"/>
      <c r="C6" s="33"/>
      <c r="D6" s="66" t="s">
        <v>57</v>
      </c>
      <c r="E6" s="66" t="s">
        <v>184</v>
      </c>
      <c r="F6" s="66" t="s">
        <v>185</v>
      </c>
      <c r="G6" s="33"/>
    </row>
    <row r="7" ht="18.75" customHeight="1" spans="1:7">
      <c r="A7" s="141" t="s">
        <v>55</v>
      </c>
      <c r="B7" s="142">
        <v>1</v>
      </c>
      <c r="C7" s="143">
        <v>2</v>
      </c>
      <c r="D7" s="144">
        <v>3</v>
      </c>
      <c r="E7" s="144">
        <v>4</v>
      </c>
      <c r="F7" s="144">
        <v>5</v>
      </c>
      <c r="G7" s="143">
        <v>6</v>
      </c>
    </row>
    <row r="8" ht="18.75" customHeight="1" spans="1:7">
      <c r="A8" s="141" t="s">
        <v>55</v>
      </c>
      <c r="B8" s="145">
        <v>10100</v>
      </c>
      <c r="C8" s="145"/>
      <c r="D8" s="145">
        <v>7100</v>
      </c>
      <c r="E8" s="145"/>
      <c r="F8" s="145">
        <v>7100</v>
      </c>
      <c r="G8" s="145">
        <v>3000</v>
      </c>
    </row>
    <row r="9" ht="18.75" customHeight="1" spans="1:7">
      <c r="A9" s="146" t="s">
        <v>186</v>
      </c>
      <c r="B9" s="145"/>
      <c r="C9" s="145"/>
      <c r="D9" s="145"/>
      <c r="E9" s="145"/>
      <c r="F9" s="145"/>
      <c r="G9" s="145"/>
    </row>
    <row r="10" ht="18.75" customHeight="1" spans="1:7">
      <c r="A10" s="146" t="s">
        <v>187</v>
      </c>
      <c r="B10" s="145">
        <v>3000</v>
      </c>
      <c r="C10" s="145"/>
      <c r="D10" s="145"/>
      <c r="E10" s="145"/>
      <c r="F10" s="145"/>
      <c r="G10" s="145">
        <v>3000</v>
      </c>
    </row>
    <row r="11" ht="18.75" customHeight="1" spans="1:7">
      <c r="A11" s="146" t="s">
        <v>188</v>
      </c>
      <c r="B11" s="145">
        <v>7100</v>
      </c>
      <c r="C11" s="145"/>
      <c r="D11" s="145">
        <v>7100</v>
      </c>
      <c r="E11" s="145"/>
      <c r="F11" s="145">
        <v>7100</v>
      </c>
      <c r="G11" s="145"/>
    </row>
    <row r="12" ht="18.75" customHeight="1" spans="1:7">
      <c r="A12" s="146" t="s">
        <v>189</v>
      </c>
      <c r="B12" s="145"/>
      <c r="C12" s="145"/>
      <c r="D12" s="145"/>
      <c r="E12" s="145"/>
      <c r="F12" s="145"/>
      <c r="G12" s="145"/>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workbookViewId="0">
      <pane ySplit="1" topLeftCell="A8" activePane="bottomLeft" state="frozen"/>
      <selection/>
      <selection pane="bottomLeft" activeCell="E34" sqref="E34"/>
    </sheetView>
  </sheetViews>
  <sheetFormatPr defaultColWidth="9.14285714285714" defaultRowHeight="14.25" customHeight="1"/>
  <cols>
    <col min="1" max="1" width="32.847619047619" customWidth="1"/>
    <col min="2" max="2" width="25.4285714285714" customWidth="1"/>
    <col min="3" max="3" width="26.5714285714286" customWidth="1"/>
    <col min="4" max="4" width="10.1428571428571" customWidth="1"/>
    <col min="5" max="5" width="28.5904761904762" customWidth="1"/>
    <col min="6" max="6" width="10.2761904761905"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4"/>
      <c r="D2" s="125"/>
      <c r="E2" s="125"/>
      <c r="F2" s="125"/>
      <c r="G2" s="125"/>
      <c r="H2" s="67"/>
      <c r="I2" s="67"/>
      <c r="J2" s="67"/>
      <c r="K2" s="67"/>
      <c r="L2" s="67"/>
      <c r="M2" s="67"/>
      <c r="N2" s="30"/>
      <c r="O2" s="30"/>
      <c r="P2" s="30"/>
      <c r="Q2" s="67"/>
      <c r="U2" s="124"/>
      <c r="W2" s="38" t="s">
        <v>190</v>
      </c>
    </row>
    <row r="3" ht="39.75" customHeight="1" spans="1:23">
      <c r="A3" s="126" t="str">
        <f>"2025"&amp;"年部门基本支出预算表"</f>
        <v>2025年部门基本支出预算表</v>
      </c>
      <c r="B3" s="51"/>
      <c r="C3" s="51"/>
      <c r="D3" s="51"/>
      <c r="E3" s="51"/>
      <c r="F3" s="51"/>
      <c r="G3" s="51"/>
      <c r="H3" s="51"/>
      <c r="I3" s="51"/>
      <c r="J3" s="51"/>
      <c r="K3" s="51"/>
      <c r="L3" s="51"/>
      <c r="M3" s="51"/>
      <c r="N3" s="7"/>
      <c r="O3" s="7"/>
      <c r="P3" s="7"/>
      <c r="Q3" s="51"/>
      <c r="R3" s="51"/>
      <c r="S3" s="51"/>
      <c r="T3" s="51"/>
      <c r="U3" s="51"/>
      <c r="V3" s="51"/>
      <c r="W3" s="51"/>
    </row>
    <row r="4" ht="18.75" customHeight="1" spans="1:23">
      <c r="A4" s="8" t="str">
        <f>"单位名称："&amp;"耿马傣族佤族自治县养殖业发展服务中心"</f>
        <v>单位名称：耿马傣族佤族自治县养殖业发展服务中心</v>
      </c>
      <c r="B4" s="127"/>
      <c r="C4" s="127"/>
      <c r="D4" s="127"/>
      <c r="E4" s="127"/>
      <c r="F4" s="127"/>
      <c r="G4" s="127"/>
      <c r="H4" s="71"/>
      <c r="I4" s="71"/>
      <c r="J4" s="71"/>
      <c r="K4" s="71"/>
      <c r="L4" s="71"/>
      <c r="M4" s="71"/>
      <c r="N4" s="93"/>
      <c r="O4" s="93"/>
      <c r="P4" s="93"/>
      <c r="Q4" s="71"/>
      <c r="U4" s="124"/>
      <c r="W4" s="38" t="s">
        <v>178</v>
      </c>
    </row>
    <row r="5" ht="18" customHeight="1" spans="1:23">
      <c r="A5" s="11" t="s">
        <v>191</v>
      </c>
      <c r="B5" s="11" t="s">
        <v>192</v>
      </c>
      <c r="C5" s="11" t="s">
        <v>193</v>
      </c>
      <c r="D5" s="11" t="s">
        <v>194</v>
      </c>
      <c r="E5" s="11" t="s">
        <v>195</v>
      </c>
      <c r="F5" s="11" t="s">
        <v>196</v>
      </c>
      <c r="G5" s="11" t="s">
        <v>197</v>
      </c>
      <c r="H5" s="128" t="s">
        <v>198</v>
      </c>
      <c r="I5" s="64" t="s">
        <v>198</v>
      </c>
      <c r="J5" s="64"/>
      <c r="K5" s="64"/>
      <c r="L5" s="64"/>
      <c r="M5" s="64"/>
      <c r="N5" s="14"/>
      <c r="O5" s="14"/>
      <c r="P5" s="14"/>
      <c r="Q5" s="74" t="s">
        <v>61</v>
      </c>
      <c r="R5" s="64" t="s">
        <v>77</v>
      </c>
      <c r="S5" s="64"/>
      <c r="T5" s="64"/>
      <c r="U5" s="64"/>
      <c r="V5" s="64"/>
      <c r="W5" s="133"/>
    </row>
    <row r="6" ht="18" customHeight="1" spans="1:23">
      <c r="A6" s="16"/>
      <c r="B6" s="123"/>
      <c r="C6" s="16"/>
      <c r="D6" s="16"/>
      <c r="E6" s="16"/>
      <c r="F6" s="16"/>
      <c r="G6" s="16"/>
      <c r="H6" s="106" t="s">
        <v>199</v>
      </c>
      <c r="I6" s="128" t="s">
        <v>58</v>
      </c>
      <c r="J6" s="64"/>
      <c r="K6" s="64"/>
      <c r="L6" s="64"/>
      <c r="M6" s="133"/>
      <c r="N6" s="13" t="s">
        <v>200</v>
      </c>
      <c r="O6" s="14"/>
      <c r="P6" s="15"/>
      <c r="Q6" s="11" t="s">
        <v>61</v>
      </c>
      <c r="R6" s="128" t="s">
        <v>77</v>
      </c>
      <c r="S6" s="74" t="s">
        <v>64</v>
      </c>
      <c r="T6" s="64" t="s">
        <v>77</v>
      </c>
      <c r="U6" s="74" t="s">
        <v>66</v>
      </c>
      <c r="V6" s="74" t="s">
        <v>67</v>
      </c>
      <c r="W6" s="135" t="s">
        <v>68</v>
      </c>
    </row>
    <row r="7" ht="18.75" customHeight="1" spans="1:23">
      <c r="A7" s="32"/>
      <c r="B7" s="32"/>
      <c r="C7" s="32"/>
      <c r="D7" s="32"/>
      <c r="E7" s="32"/>
      <c r="F7" s="32"/>
      <c r="G7" s="32"/>
      <c r="H7" s="32"/>
      <c r="I7" s="134" t="s">
        <v>201</v>
      </c>
      <c r="J7" s="11" t="s">
        <v>202</v>
      </c>
      <c r="K7" s="11" t="s">
        <v>203</v>
      </c>
      <c r="L7" s="11" t="s">
        <v>204</v>
      </c>
      <c r="M7" s="11" t="s">
        <v>205</v>
      </c>
      <c r="N7" s="11" t="s">
        <v>58</v>
      </c>
      <c r="O7" s="11" t="s">
        <v>59</v>
      </c>
      <c r="P7" s="11" t="s">
        <v>60</v>
      </c>
      <c r="Q7" s="32"/>
      <c r="R7" s="11" t="s">
        <v>57</v>
      </c>
      <c r="S7" s="11" t="s">
        <v>64</v>
      </c>
      <c r="T7" s="11" t="s">
        <v>206</v>
      </c>
      <c r="U7" s="11" t="s">
        <v>66</v>
      </c>
      <c r="V7" s="11" t="s">
        <v>67</v>
      </c>
      <c r="W7" s="11" t="s">
        <v>68</v>
      </c>
    </row>
    <row r="8" ht="37.5" customHeight="1" spans="1:23">
      <c r="A8" s="109"/>
      <c r="B8" s="109"/>
      <c r="C8" s="109"/>
      <c r="D8" s="109"/>
      <c r="E8" s="109"/>
      <c r="F8" s="109"/>
      <c r="G8" s="109"/>
      <c r="H8" s="109"/>
      <c r="I8" s="92"/>
      <c r="J8" s="18" t="s">
        <v>207</v>
      </c>
      <c r="K8" s="18" t="s">
        <v>203</v>
      </c>
      <c r="L8" s="18" t="s">
        <v>204</v>
      </c>
      <c r="M8" s="18" t="s">
        <v>205</v>
      </c>
      <c r="N8" s="18" t="s">
        <v>203</v>
      </c>
      <c r="O8" s="18" t="s">
        <v>204</v>
      </c>
      <c r="P8" s="18" t="s">
        <v>205</v>
      </c>
      <c r="Q8" s="18" t="s">
        <v>61</v>
      </c>
      <c r="R8" s="18" t="s">
        <v>57</v>
      </c>
      <c r="S8" s="18" t="s">
        <v>64</v>
      </c>
      <c r="T8" s="18" t="s">
        <v>206</v>
      </c>
      <c r="U8" s="18" t="s">
        <v>66</v>
      </c>
      <c r="V8" s="18" t="s">
        <v>67</v>
      </c>
      <c r="W8" s="18" t="s">
        <v>68</v>
      </c>
    </row>
    <row r="9" ht="19.5" customHeight="1" spans="1:23">
      <c r="A9" s="129">
        <v>1</v>
      </c>
      <c r="B9" s="129">
        <v>2</v>
      </c>
      <c r="C9" s="129">
        <v>3</v>
      </c>
      <c r="D9" s="129">
        <v>4</v>
      </c>
      <c r="E9" s="129">
        <v>5</v>
      </c>
      <c r="F9" s="129">
        <v>6</v>
      </c>
      <c r="G9" s="129">
        <v>7</v>
      </c>
      <c r="H9" s="129">
        <v>8</v>
      </c>
      <c r="I9" s="129">
        <v>9</v>
      </c>
      <c r="J9" s="129">
        <v>10</v>
      </c>
      <c r="K9" s="129">
        <v>11</v>
      </c>
      <c r="L9" s="129">
        <v>12</v>
      </c>
      <c r="M9" s="129">
        <v>13</v>
      </c>
      <c r="N9" s="129">
        <v>14</v>
      </c>
      <c r="O9" s="129">
        <v>15</v>
      </c>
      <c r="P9" s="129">
        <v>16</v>
      </c>
      <c r="Q9" s="129">
        <v>17</v>
      </c>
      <c r="R9" s="129">
        <v>18</v>
      </c>
      <c r="S9" s="129">
        <v>19</v>
      </c>
      <c r="T9" s="129">
        <v>20</v>
      </c>
      <c r="U9" s="129">
        <v>21</v>
      </c>
      <c r="V9" s="129">
        <v>22</v>
      </c>
      <c r="W9" s="129">
        <v>23</v>
      </c>
    </row>
    <row r="10" ht="21" customHeight="1" spans="1:23">
      <c r="A10" s="130" t="s">
        <v>70</v>
      </c>
      <c r="B10" s="130"/>
      <c r="C10" s="130"/>
      <c r="D10" s="130"/>
      <c r="E10" s="130"/>
      <c r="F10" s="130"/>
      <c r="G10" s="130"/>
      <c r="H10" s="24">
        <v>3511974.81</v>
      </c>
      <c r="I10" s="24">
        <v>3511974.81</v>
      </c>
      <c r="J10" s="24"/>
      <c r="K10" s="24"/>
      <c r="L10" s="24">
        <v>3511974.81</v>
      </c>
      <c r="M10" s="24"/>
      <c r="N10" s="24"/>
      <c r="O10" s="24"/>
      <c r="P10" s="24"/>
      <c r="Q10" s="24"/>
      <c r="R10" s="24"/>
      <c r="S10" s="24"/>
      <c r="T10" s="24"/>
      <c r="U10" s="24"/>
      <c r="V10" s="24"/>
      <c r="W10" s="24"/>
    </row>
    <row r="11" ht="21" customHeight="1" spans="1:23">
      <c r="A11" s="130"/>
      <c r="B11" s="22" t="s">
        <v>208</v>
      </c>
      <c r="C11" s="22" t="s">
        <v>209</v>
      </c>
      <c r="D11" s="22" t="s">
        <v>107</v>
      </c>
      <c r="E11" s="22" t="s">
        <v>108</v>
      </c>
      <c r="F11" s="22" t="s">
        <v>210</v>
      </c>
      <c r="G11" s="22" t="s">
        <v>211</v>
      </c>
      <c r="H11" s="24">
        <v>814308</v>
      </c>
      <c r="I11" s="24">
        <v>814308</v>
      </c>
      <c r="J11" s="24"/>
      <c r="K11" s="24"/>
      <c r="L11" s="24">
        <v>814308</v>
      </c>
      <c r="M11" s="24"/>
      <c r="N11" s="24"/>
      <c r="O11" s="24"/>
      <c r="P11" s="24"/>
      <c r="Q11" s="24"/>
      <c r="R11" s="24"/>
      <c r="S11" s="24"/>
      <c r="T11" s="24"/>
      <c r="U11" s="24"/>
      <c r="V11" s="24"/>
      <c r="W11" s="24"/>
    </row>
    <row r="12" ht="21" customHeight="1" spans="1:23">
      <c r="A12" s="25"/>
      <c r="B12" s="22" t="s">
        <v>208</v>
      </c>
      <c r="C12" s="22" t="s">
        <v>209</v>
      </c>
      <c r="D12" s="22" t="s">
        <v>107</v>
      </c>
      <c r="E12" s="22" t="s">
        <v>108</v>
      </c>
      <c r="F12" s="22" t="s">
        <v>212</v>
      </c>
      <c r="G12" s="22" t="s">
        <v>213</v>
      </c>
      <c r="H12" s="24">
        <v>244320</v>
      </c>
      <c r="I12" s="24">
        <v>244320</v>
      </c>
      <c r="J12" s="24"/>
      <c r="K12" s="24"/>
      <c r="L12" s="24">
        <v>244320</v>
      </c>
      <c r="M12" s="24"/>
      <c r="N12" s="24"/>
      <c r="O12" s="24"/>
      <c r="P12" s="24"/>
      <c r="Q12" s="24"/>
      <c r="R12" s="24"/>
      <c r="S12" s="24"/>
      <c r="T12" s="24"/>
      <c r="U12" s="24"/>
      <c r="V12" s="24"/>
      <c r="W12" s="24"/>
    </row>
    <row r="13" ht="21" customHeight="1" spans="1:23">
      <c r="A13" s="25"/>
      <c r="B13" s="22" t="s">
        <v>214</v>
      </c>
      <c r="C13" s="22" t="s">
        <v>215</v>
      </c>
      <c r="D13" s="22" t="s">
        <v>107</v>
      </c>
      <c r="E13" s="22" t="s">
        <v>108</v>
      </c>
      <c r="F13" s="22" t="s">
        <v>216</v>
      </c>
      <c r="G13" s="22" t="s">
        <v>217</v>
      </c>
      <c r="H13" s="24">
        <v>481080</v>
      </c>
      <c r="I13" s="24">
        <v>481080</v>
      </c>
      <c r="J13" s="24"/>
      <c r="K13" s="24"/>
      <c r="L13" s="24">
        <v>481080</v>
      </c>
      <c r="M13" s="24"/>
      <c r="N13" s="24"/>
      <c r="O13" s="24"/>
      <c r="P13" s="24"/>
      <c r="Q13" s="24"/>
      <c r="R13" s="24"/>
      <c r="S13" s="24"/>
      <c r="T13" s="24"/>
      <c r="U13" s="24"/>
      <c r="V13" s="24"/>
      <c r="W13" s="24"/>
    </row>
    <row r="14" ht="21" customHeight="1" spans="1:23">
      <c r="A14" s="25"/>
      <c r="B14" s="22" t="s">
        <v>218</v>
      </c>
      <c r="C14" s="22" t="s">
        <v>219</v>
      </c>
      <c r="D14" s="22" t="s">
        <v>107</v>
      </c>
      <c r="E14" s="22" t="s">
        <v>108</v>
      </c>
      <c r="F14" s="22" t="s">
        <v>216</v>
      </c>
      <c r="G14" s="22" t="s">
        <v>217</v>
      </c>
      <c r="H14" s="24">
        <v>306000</v>
      </c>
      <c r="I14" s="24">
        <v>306000</v>
      </c>
      <c r="J14" s="24"/>
      <c r="K14" s="24"/>
      <c r="L14" s="24">
        <v>306000</v>
      </c>
      <c r="M14" s="24"/>
      <c r="N14" s="24"/>
      <c r="O14" s="24"/>
      <c r="P14" s="24"/>
      <c r="Q14" s="24"/>
      <c r="R14" s="24"/>
      <c r="S14" s="24"/>
      <c r="T14" s="24"/>
      <c r="U14" s="24"/>
      <c r="V14" s="24"/>
      <c r="W14" s="24"/>
    </row>
    <row r="15" ht="21" customHeight="1" spans="1:23">
      <c r="A15" s="25"/>
      <c r="B15" s="22" t="s">
        <v>220</v>
      </c>
      <c r="C15" s="22" t="s">
        <v>221</v>
      </c>
      <c r="D15" s="22" t="s">
        <v>107</v>
      </c>
      <c r="E15" s="22" t="s">
        <v>108</v>
      </c>
      <c r="F15" s="22" t="s">
        <v>216</v>
      </c>
      <c r="G15" s="22" t="s">
        <v>217</v>
      </c>
      <c r="H15" s="24">
        <v>238920</v>
      </c>
      <c r="I15" s="24">
        <v>238920</v>
      </c>
      <c r="J15" s="24"/>
      <c r="K15" s="24"/>
      <c r="L15" s="24">
        <v>238920</v>
      </c>
      <c r="M15" s="24"/>
      <c r="N15" s="24"/>
      <c r="O15" s="24"/>
      <c r="P15" s="24"/>
      <c r="Q15" s="24"/>
      <c r="R15" s="24"/>
      <c r="S15" s="24"/>
      <c r="T15" s="24"/>
      <c r="U15" s="24"/>
      <c r="V15" s="24"/>
      <c r="W15" s="24"/>
    </row>
    <row r="16" ht="21" customHeight="1" spans="1:23">
      <c r="A16" s="25"/>
      <c r="B16" s="22" t="s">
        <v>222</v>
      </c>
      <c r="C16" s="22" t="s">
        <v>223</v>
      </c>
      <c r="D16" s="22" t="s">
        <v>89</v>
      </c>
      <c r="E16" s="22" t="s">
        <v>90</v>
      </c>
      <c r="F16" s="22" t="s">
        <v>224</v>
      </c>
      <c r="G16" s="22" t="s">
        <v>225</v>
      </c>
      <c r="H16" s="24">
        <v>269892.48</v>
      </c>
      <c r="I16" s="24">
        <v>269892.48</v>
      </c>
      <c r="J16" s="24"/>
      <c r="K16" s="24"/>
      <c r="L16" s="24">
        <v>269892.48</v>
      </c>
      <c r="M16" s="24"/>
      <c r="N16" s="24"/>
      <c r="O16" s="24"/>
      <c r="P16" s="24"/>
      <c r="Q16" s="24"/>
      <c r="R16" s="24"/>
      <c r="S16" s="24"/>
      <c r="T16" s="24"/>
      <c r="U16" s="24"/>
      <c r="V16" s="24"/>
      <c r="W16" s="24"/>
    </row>
    <row r="17" ht="21" customHeight="1" spans="1:23">
      <c r="A17" s="25"/>
      <c r="B17" s="22" t="s">
        <v>222</v>
      </c>
      <c r="C17" s="22" t="s">
        <v>223</v>
      </c>
      <c r="D17" s="22" t="s">
        <v>226</v>
      </c>
      <c r="E17" s="22" t="s">
        <v>227</v>
      </c>
      <c r="F17" s="22" t="s">
        <v>228</v>
      </c>
      <c r="G17" s="22" t="s">
        <v>229</v>
      </c>
      <c r="H17" s="24"/>
      <c r="I17" s="24"/>
      <c r="J17" s="24"/>
      <c r="K17" s="24"/>
      <c r="L17" s="24"/>
      <c r="M17" s="24"/>
      <c r="N17" s="24"/>
      <c r="O17" s="24"/>
      <c r="P17" s="24"/>
      <c r="Q17" s="24"/>
      <c r="R17" s="24"/>
      <c r="S17" s="24"/>
      <c r="T17" s="24"/>
      <c r="U17" s="24"/>
      <c r="V17" s="24"/>
      <c r="W17" s="24"/>
    </row>
    <row r="18" ht="21" customHeight="1" spans="1:23">
      <c r="A18" s="25"/>
      <c r="B18" s="22" t="s">
        <v>222</v>
      </c>
      <c r="C18" s="22" t="s">
        <v>223</v>
      </c>
      <c r="D18" s="22" t="s">
        <v>230</v>
      </c>
      <c r="E18" s="22" t="s">
        <v>231</v>
      </c>
      <c r="F18" s="22" t="s">
        <v>232</v>
      </c>
      <c r="G18" s="22" t="s">
        <v>233</v>
      </c>
      <c r="H18" s="24"/>
      <c r="I18" s="24"/>
      <c r="J18" s="24"/>
      <c r="K18" s="24"/>
      <c r="L18" s="24"/>
      <c r="M18" s="24"/>
      <c r="N18" s="24"/>
      <c r="O18" s="24"/>
      <c r="P18" s="24"/>
      <c r="Q18" s="24"/>
      <c r="R18" s="24"/>
      <c r="S18" s="24"/>
      <c r="T18" s="24"/>
      <c r="U18" s="24"/>
      <c r="V18" s="24"/>
      <c r="W18" s="24"/>
    </row>
    <row r="19" ht="21" customHeight="1" spans="1:23">
      <c r="A19" s="25"/>
      <c r="B19" s="22" t="s">
        <v>222</v>
      </c>
      <c r="C19" s="22" t="s">
        <v>223</v>
      </c>
      <c r="D19" s="22" t="s">
        <v>99</v>
      </c>
      <c r="E19" s="22" t="s">
        <v>100</v>
      </c>
      <c r="F19" s="22" t="s">
        <v>232</v>
      </c>
      <c r="G19" s="22" t="s">
        <v>233</v>
      </c>
      <c r="H19" s="24">
        <v>119764.79</v>
      </c>
      <c r="I19" s="24">
        <v>119764.79</v>
      </c>
      <c r="J19" s="24"/>
      <c r="K19" s="24"/>
      <c r="L19" s="24">
        <v>119764.79</v>
      </c>
      <c r="M19" s="24"/>
      <c r="N19" s="24"/>
      <c r="O19" s="24"/>
      <c r="P19" s="24"/>
      <c r="Q19" s="24"/>
      <c r="R19" s="24"/>
      <c r="S19" s="24"/>
      <c r="T19" s="24"/>
      <c r="U19" s="24"/>
      <c r="V19" s="24"/>
      <c r="W19" s="24"/>
    </row>
    <row r="20" ht="21" customHeight="1" spans="1:23">
      <c r="A20" s="25"/>
      <c r="B20" s="22" t="s">
        <v>222</v>
      </c>
      <c r="C20" s="22" t="s">
        <v>223</v>
      </c>
      <c r="D20" s="22" t="s">
        <v>234</v>
      </c>
      <c r="E20" s="22" t="s">
        <v>235</v>
      </c>
      <c r="F20" s="22" t="s">
        <v>236</v>
      </c>
      <c r="G20" s="22" t="s">
        <v>237</v>
      </c>
      <c r="H20" s="24"/>
      <c r="I20" s="24"/>
      <c r="J20" s="24"/>
      <c r="K20" s="24"/>
      <c r="L20" s="24"/>
      <c r="M20" s="24"/>
      <c r="N20" s="24"/>
      <c r="O20" s="24"/>
      <c r="P20" s="24"/>
      <c r="Q20" s="24"/>
      <c r="R20" s="24"/>
      <c r="S20" s="24"/>
      <c r="T20" s="24"/>
      <c r="U20" s="24"/>
      <c r="V20" s="24"/>
      <c r="W20" s="24"/>
    </row>
    <row r="21" ht="21" customHeight="1" spans="1:23">
      <c r="A21" s="25"/>
      <c r="B21" s="22" t="s">
        <v>222</v>
      </c>
      <c r="C21" s="22" t="s">
        <v>223</v>
      </c>
      <c r="D21" s="22" t="s">
        <v>107</v>
      </c>
      <c r="E21" s="22" t="s">
        <v>108</v>
      </c>
      <c r="F21" s="22" t="s">
        <v>238</v>
      </c>
      <c r="G21" s="22" t="s">
        <v>239</v>
      </c>
      <c r="H21" s="24">
        <v>11807.8</v>
      </c>
      <c r="I21" s="24">
        <v>11807.8</v>
      </c>
      <c r="J21" s="24"/>
      <c r="K21" s="24"/>
      <c r="L21" s="24">
        <v>11807.8</v>
      </c>
      <c r="M21" s="24"/>
      <c r="N21" s="24"/>
      <c r="O21" s="24"/>
      <c r="P21" s="24"/>
      <c r="Q21" s="24"/>
      <c r="R21" s="24"/>
      <c r="S21" s="24"/>
      <c r="T21" s="24"/>
      <c r="U21" s="24"/>
      <c r="V21" s="24"/>
      <c r="W21" s="24"/>
    </row>
    <row r="22" ht="21" customHeight="1" spans="1:23">
      <c r="A22" s="25"/>
      <c r="B22" s="22" t="s">
        <v>222</v>
      </c>
      <c r="C22" s="22" t="s">
        <v>223</v>
      </c>
      <c r="D22" s="22" t="s">
        <v>101</v>
      </c>
      <c r="E22" s="22" t="s">
        <v>102</v>
      </c>
      <c r="F22" s="22" t="s">
        <v>238</v>
      </c>
      <c r="G22" s="22" t="s">
        <v>239</v>
      </c>
      <c r="H22" s="24">
        <v>8664</v>
      </c>
      <c r="I22" s="24">
        <v>8664</v>
      </c>
      <c r="J22" s="24"/>
      <c r="K22" s="24"/>
      <c r="L22" s="24">
        <v>8664</v>
      </c>
      <c r="M22" s="24"/>
      <c r="N22" s="24"/>
      <c r="O22" s="24"/>
      <c r="P22" s="24"/>
      <c r="Q22" s="24"/>
      <c r="R22" s="24"/>
      <c r="S22" s="24"/>
      <c r="T22" s="24"/>
      <c r="U22" s="24"/>
      <c r="V22" s="24"/>
      <c r="W22" s="24"/>
    </row>
    <row r="23" ht="21" customHeight="1" spans="1:23">
      <c r="A23" s="25"/>
      <c r="B23" s="22" t="s">
        <v>222</v>
      </c>
      <c r="C23" s="22" t="s">
        <v>223</v>
      </c>
      <c r="D23" s="22" t="s">
        <v>101</v>
      </c>
      <c r="E23" s="22" t="s">
        <v>102</v>
      </c>
      <c r="F23" s="22" t="s">
        <v>238</v>
      </c>
      <c r="G23" s="22" t="s">
        <v>239</v>
      </c>
      <c r="H23" s="24">
        <v>3373.66</v>
      </c>
      <c r="I23" s="24">
        <v>3373.66</v>
      </c>
      <c r="J23" s="24"/>
      <c r="K23" s="24"/>
      <c r="L23" s="24">
        <v>3373.66</v>
      </c>
      <c r="M23" s="24"/>
      <c r="N23" s="24"/>
      <c r="O23" s="24"/>
      <c r="P23" s="24"/>
      <c r="Q23" s="24"/>
      <c r="R23" s="24"/>
      <c r="S23" s="24"/>
      <c r="T23" s="24"/>
      <c r="U23" s="24"/>
      <c r="V23" s="24"/>
      <c r="W23" s="24"/>
    </row>
    <row r="24" ht="21" customHeight="1" spans="1:23">
      <c r="A24" s="25"/>
      <c r="B24" s="22" t="s">
        <v>240</v>
      </c>
      <c r="C24" s="22" t="s">
        <v>129</v>
      </c>
      <c r="D24" s="22" t="s">
        <v>128</v>
      </c>
      <c r="E24" s="22" t="s">
        <v>129</v>
      </c>
      <c r="F24" s="22" t="s">
        <v>241</v>
      </c>
      <c r="G24" s="22" t="s">
        <v>129</v>
      </c>
      <c r="H24" s="24">
        <v>202419.36</v>
      </c>
      <c r="I24" s="24">
        <v>202419.36</v>
      </c>
      <c r="J24" s="24"/>
      <c r="K24" s="24"/>
      <c r="L24" s="24">
        <v>202419.36</v>
      </c>
      <c r="M24" s="24"/>
      <c r="N24" s="24"/>
      <c r="O24" s="24"/>
      <c r="P24" s="24"/>
      <c r="Q24" s="24"/>
      <c r="R24" s="24"/>
      <c r="S24" s="24"/>
      <c r="T24" s="24"/>
      <c r="U24" s="24"/>
      <c r="V24" s="24"/>
      <c r="W24" s="24"/>
    </row>
    <row r="25" ht="21" customHeight="1" spans="1:23">
      <c r="A25" s="25"/>
      <c r="B25" s="22" t="s">
        <v>242</v>
      </c>
      <c r="C25" s="22" t="s">
        <v>243</v>
      </c>
      <c r="D25" s="22" t="s">
        <v>107</v>
      </c>
      <c r="E25" s="22" t="s">
        <v>108</v>
      </c>
      <c r="F25" s="22" t="s">
        <v>244</v>
      </c>
      <c r="G25" s="22" t="s">
        <v>245</v>
      </c>
      <c r="H25" s="24">
        <v>11000</v>
      </c>
      <c r="I25" s="24">
        <v>11000</v>
      </c>
      <c r="J25" s="24"/>
      <c r="K25" s="24"/>
      <c r="L25" s="24">
        <v>11000</v>
      </c>
      <c r="M25" s="24"/>
      <c r="N25" s="24"/>
      <c r="O25" s="24"/>
      <c r="P25" s="24"/>
      <c r="Q25" s="24"/>
      <c r="R25" s="24"/>
      <c r="S25" s="24"/>
      <c r="T25" s="24"/>
      <c r="U25" s="24"/>
      <c r="V25" s="24"/>
      <c r="W25" s="24"/>
    </row>
    <row r="26" ht="21" customHeight="1" spans="1:23">
      <c r="A26" s="25"/>
      <c r="B26" s="22" t="s">
        <v>242</v>
      </c>
      <c r="C26" s="22" t="s">
        <v>243</v>
      </c>
      <c r="D26" s="22" t="s">
        <v>107</v>
      </c>
      <c r="E26" s="22" t="s">
        <v>108</v>
      </c>
      <c r="F26" s="22" t="s">
        <v>246</v>
      </c>
      <c r="G26" s="22" t="s">
        <v>247</v>
      </c>
      <c r="H26" s="24">
        <v>5000</v>
      </c>
      <c r="I26" s="24">
        <v>5000</v>
      </c>
      <c r="J26" s="24"/>
      <c r="K26" s="24"/>
      <c r="L26" s="24">
        <v>5000</v>
      </c>
      <c r="M26" s="24"/>
      <c r="N26" s="24"/>
      <c r="O26" s="24"/>
      <c r="P26" s="24"/>
      <c r="Q26" s="24"/>
      <c r="R26" s="24"/>
      <c r="S26" s="24"/>
      <c r="T26" s="24"/>
      <c r="U26" s="24"/>
      <c r="V26" s="24"/>
      <c r="W26" s="24"/>
    </row>
    <row r="27" ht="21" customHeight="1" spans="1:23">
      <c r="A27" s="25"/>
      <c r="B27" s="22" t="s">
        <v>242</v>
      </c>
      <c r="C27" s="22" t="s">
        <v>243</v>
      </c>
      <c r="D27" s="22" t="s">
        <v>107</v>
      </c>
      <c r="E27" s="22" t="s">
        <v>108</v>
      </c>
      <c r="F27" s="22" t="s">
        <v>248</v>
      </c>
      <c r="G27" s="22" t="s">
        <v>249</v>
      </c>
      <c r="H27" s="24">
        <v>6000</v>
      </c>
      <c r="I27" s="24">
        <v>6000</v>
      </c>
      <c r="J27" s="24"/>
      <c r="K27" s="24"/>
      <c r="L27" s="24">
        <v>6000</v>
      </c>
      <c r="M27" s="24"/>
      <c r="N27" s="24"/>
      <c r="O27" s="24"/>
      <c r="P27" s="24"/>
      <c r="Q27" s="24"/>
      <c r="R27" s="24"/>
      <c r="S27" s="24"/>
      <c r="T27" s="24"/>
      <c r="U27" s="24"/>
      <c r="V27" s="24"/>
      <c r="W27" s="24"/>
    </row>
    <row r="28" ht="21" customHeight="1" spans="1:23">
      <c r="A28" s="25"/>
      <c r="B28" s="22" t="s">
        <v>242</v>
      </c>
      <c r="C28" s="22" t="s">
        <v>243</v>
      </c>
      <c r="D28" s="22" t="s">
        <v>107</v>
      </c>
      <c r="E28" s="22" t="s">
        <v>108</v>
      </c>
      <c r="F28" s="22" t="s">
        <v>250</v>
      </c>
      <c r="G28" s="22" t="s">
        <v>251</v>
      </c>
      <c r="H28" s="24">
        <v>6000</v>
      </c>
      <c r="I28" s="24">
        <v>6000</v>
      </c>
      <c r="J28" s="24"/>
      <c r="K28" s="24"/>
      <c r="L28" s="24">
        <v>6000</v>
      </c>
      <c r="M28" s="24"/>
      <c r="N28" s="24"/>
      <c r="O28" s="24"/>
      <c r="P28" s="24"/>
      <c r="Q28" s="24"/>
      <c r="R28" s="24"/>
      <c r="S28" s="24"/>
      <c r="T28" s="24"/>
      <c r="U28" s="24"/>
      <c r="V28" s="24"/>
      <c r="W28" s="24"/>
    </row>
    <row r="29" ht="21" customHeight="1" spans="1:23">
      <c r="A29" s="25"/>
      <c r="B29" s="22" t="s">
        <v>242</v>
      </c>
      <c r="C29" s="22" t="s">
        <v>243</v>
      </c>
      <c r="D29" s="22" t="s">
        <v>107</v>
      </c>
      <c r="E29" s="22" t="s">
        <v>108</v>
      </c>
      <c r="F29" s="22" t="s">
        <v>252</v>
      </c>
      <c r="G29" s="22" t="s">
        <v>253</v>
      </c>
      <c r="H29" s="24">
        <v>3000</v>
      </c>
      <c r="I29" s="24">
        <v>3000</v>
      </c>
      <c r="J29" s="24"/>
      <c r="K29" s="24"/>
      <c r="L29" s="24">
        <v>3000</v>
      </c>
      <c r="M29" s="24"/>
      <c r="N29" s="24"/>
      <c r="O29" s="24"/>
      <c r="P29" s="24"/>
      <c r="Q29" s="24"/>
      <c r="R29" s="24"/>
      <c r="S29" s="24"/>
      <c r="T29" s="24"/>
      <c r="U29" s="24"/>
      <c r="V29" s="24"/>
      <c r="W29" s="24"/>
    </row>
    <row r="30" ht="21" customHeight="1" spans="1:23">
      <c r="A30" s="25"/>
      <c r="B30" s="22" t="s">
        <v>254</v>
      </c>
      <c r="C30" s="22" t="s">
        <v>255</v>
      </c>
      <c r="D30" s="22" t="s">
        <v>107</v>
      </c>
      <c r="E30" s="22" t="s">
        <v>108</v>
      </c>
      <c r="F30" s="22" t="s">
        <v>256</v>
      </c>
      <c r="G30" s="22" t="s">
        <v>183</v>
      </c>
      <c r="H30" s="24">
        <v>3000</v>
      </c>
      <c r="I30" s="24">
        <v>3000</v>
      </c>
      <c r="J30" s="24"/>
      <c r="K30" s="24"/>
      <c r="L30" s="24">
        <v>3000</v>
      </c>
      <c r="M30" s="24"/>
      <c r="N30" s="24"/>
      <c r="O30" s="24"/>
      <c r="P30" s="24"/>
      <c r="Q30" s="24"/>
      <c r="R30" s="24"/>
      <c r="S30" s="24"/>
      <c r="T30" s="24"/>
      <c r="U30" s="24"/>
      <c r="V30" s="24"/>
      <c r="W30" s="24"/>
    </row>
    <row r="31" ht="21" customHeight="1" spans="1:23">
      <c r="A31" s="25"/>
      <c r="B31" s="22" t="s">
        <v>257</v>
      </c>
      <c r="C31" s="22" t="s">
        <v>258</v>
      </c>
      <c r="D31" s="22" t="s">
        <v>107</v>
      </c>
      <c r="E31" s="22" t="s">
        <v>108</v>
      </c>
      <c r="F31" s="22" t="s">
        <v>259</v>
      </c>
      <c r="G31" s="22" t="s">
        <v>258</v>
      </c>
      <c r="H31" s="24">
        <v>33736.56</v>
      </c>
      <c r="I31" s="24">
        <v>33736.56</v>
      </c>
      <c r="J31" s="24"/>
      <c r="K31" s="24"/>
      <c r="L31" s="24">
        <v>33736.56</v>
      </c>
      <c r="M31" s="24"/>
      <c r="N31" s="24"/>
      <c r="O31" s="24"/>
      <c r="P31" s="24"/>
      <c r="Q31" s="24"/>
      <c r="R31" s="24"/>
      <c r="S31" s="24"/>
      <c r="T31" s="24"/>
      <c r="U31" s="24"/>
      <c r="V31" s="24"/>
      <c r="W31" s="24"/>
    </row>
    <row r="32" ht="21" customHeight="1" spans="1:23">
      <c r="A32" s="25"/>
      <c r="B32" s="22" t="s">
        <v>260</v>
      </c>
      <c r="C32" s="22" t="s">
        <v>261</v>
      </c>
      <c r="D32" s="22" t="s">
        <v>107</v>
      </c>
      <c r="E32" s="22" t="s">
        <v>108</v>
      </c>
      <c r="F32" s="22" t="s">
        <v>262</v>
      </c>
      <c r="G32" s="22" t="s">
        <v>263</v>
      </c>
      <c r="H32" s="24">
        <v>23371</v>
      </c>
      <c r="I32" s="24">
        <v>23371</v>
      </c>
      <c r="J32" s="24"/>
      <c r="K32" s="24"/>
      <c r="L32" s="24">
        <v>23371</v>
      </c>
      <c r="M32" s="24"/>
      <c r="N32" s="24"/>
      <c r="O32" s="24"/>
      <c r="P32" s="24"/>
      <c r="Q32" s="24"/>
      <c r="R32" s="24"/>
      <c r="S32" s="24"/>
      <c r="T32" s="24"/>
      <c r="U32" s="24"/>
      <c r="V32" s="24"/>
      <c r="W32" s="24"/>
    </row>
    <row r="33" ht="21" customHeight="1" spans="1:23">
      <c r="A33" s="25"/>
      <c r="B33" s="22" t="s">
        <v>264</v>
      </c>
      <c r="C33" s="22" t="s">
        <v>265</v>
      </c>
      <c r="D33" s="22" t="s">
        <v>87</v>
      </c>
      <c r="E33" s="22" t="s">
        <v>88</v>
      </c>
      <c r="F33" s="22" t="s">
        <v>266</v>
      </c>
      <c r="G33" s="22" t="s">
        <v>267</v>
      </c>
      <c r="H33" s="24">
        <v>451544.4</v>
      </c>
      <c r="I33" s="24">
        <v>451544.4</v>
      </c>
      <c r="J33" s="24"/>
      <c r="K33" s="24"/>
      <c r="L33" s="24">
        <v>451544.4</v>
      </c>
      <c r="M33" s="24"/>
      <c r="N33" s="24"/>
      <c r="O33" s="24"/>
      <c r="P33" s="24"/>
      <c r="Q33" s="24"/>
      <c r="R33" s="24"/>
      <c r="S33" s="24"/>
      <c r="T33" s="24"/>
      <c r="U33" s="24"/>
      <c r="V33" s="24"/>
      <c r="W33" s="24"/>
    </row>
    <row r="34" ht="21" customHeight="1" spans="1:23">
      <c r="A34" s="25"/>
      <c r="B34" s="22" t="s">
        <v>268</v>
      </c>
      <c r="C34" s="22" t="s">
        <v>269</v>
      </c>
      <c r="D34" s="22" t="s">
        <v>107</v>
      </c>
      <c r="E34" s="22" t="s">
        <v>108</v>
      </c>
      <c r="F34" s="22" t="s">
        <v>270</v>
      </c>
      <c r="G34" s="22" t="s">
        <v>271</v>
      </c>
      <c r="H34" s="24">
        <v>120000</v>
      </c>
      <c r="I34" s="24">
        <v>120000</v>
      </c>
      <c r="J34" s="24"/>
      <c r="K34" s="24"/>
      <c r="L34" s="24">
        <v>120000</v>
      </c>
      <c r="M34" s="24"/>
      <c r="N34" s="24"/>
      <c r="O34" s="24"/>
      <c r="P34" s="24"/>
      <c r="Q34" s="24"/>
      <c r="R34" s="24"/>
      <c r="S34" s="24"/>
      <c r="T34" s="24"/>
      <c r="U34" s="24"/>
      <c r="V34" s="24"/>
      <c r="W34" s="24"/>
    </row>
    <row r="35" ht="21" customHeight="1" spans="1:23">
      <c r="A35" s="25"/>
      <c r="B35" s="22" t="s">
        <v>272</v>
      </c>
      <c r="C35" s="22" t="s">
        <v>273</v>
      </c>
      <c r="D35" s="22" t="s">
        <v>93</v>
      </c>
      <c r="E35" s="22" t="s">
        <v>94</v>
      </c>
      <c r="F35" s="22" t="s">
        <v>270</v>
      </c>
      <c r="G35" s="22" t="s">
        <v>271</v>
      </c>
      <c r="H35" s="24">
        <v>21602.76</v>
      </c>
      <c r="I35" s="24">
        <v>21602.76</v>
      </c>
      <c r="J35" s="24"/>
      <c r="K35" s="24"/>
      <c r="L35" s="24">
        <v>21602.76</v>
      </c>
      <c r="M35" s="24"/>
      <c r="N35" s="24"/>
      <c r="O35" s="24"/>
      <c r="P35" s="24"/>
      <c r="Q35" s="24"/>
      <c r="R35" s="24"/>
      <c r="S35" s="24"/>
      <c r="T35" s="24"/>
      <c r="U35" s="24"/>
      <c r="V35" s="24"/>
      <c r="W35" s="24"/>
    </row>
    <row r="36" ht="21" customHeight="1" spans="1:23">
      <c r="A36" s="25"/>
      <c r="B36" s="22" t="s">
        <v>222</v>
      </c>
      <c r="C36" s="22" t="s">
        <v>223</v>
      </c>
      <c r="D36" s="22" t="s">
        <v>230</v>
      </c>
      <c r="E36" s="22" t="s">
        <v>231</v>
      </c>
      <c r="F36" s="22" t="s">
        <v>274</v>
      </c>
      <c r="G36" s="22" t="s">
        <v>275</v>
      </c>
      <c r="H36" s="24"/>
      <c r="I36" s="24"/>
      <c r="J36" s="24"/>
      <c r="K36" s="24"/>
      <c r="L36" s="24"/>
      <c r="M36" s="24"/>
      <c r="N36" s="24"/>
      <c r="O36" s="24"/>
      <c r="P36" s="24"/>
      <c r="Q36" s="24"/>
      <c r="R36" s="24"/>
      <c r="S36" s="24"/>
      <c r="T36" s="24"/>
      <c r="U36" s="24"/>
      <c r="V36" s="24"/>
      <c r="W36" s="24"/>
    </row>
    <row r="37" ht="21" customHeight="1" spans="1:23">
      <c r="A37" s="25"/>
      <c r="B37" s="22" t="s">
        <v>276</v>
      </c>
      <c r="C37" s="22" t="s">
        <v>277</v>
      </c>
      <c r="D37" s="22" t="s">
        <v>107</v>
      </c>
      <c r="E37" s="22" t="s">
        <v>108</v>
      </c>
      <c r="F37" s="22" t="s">
        <v>212</v>
      </c>
      <c r="G37" s="22" t="s">
        <v>213</v>
      </c>
      <c r="H37" s="24">
        <v>127170</v>
      </c>
      <c r="I37" s="24">
        <v>127170</v>
      </c>
      <c r="J37" s="24"/>
      <c r="K37" s="24"/>
      <c r="L37" s="24">
        <v>127170</v>
      </c>
      <c r="M37" s="24"/>
      <c r="N37" s="24"/>
      <c r="O37" s="24"/>
      <c r="P37" s="24"/>
      <c r="Q37" s="24"/>
      <c r="R37" s="24"/>
      <c r="S37" s="24"/>
      <c r="T37" s="24"/>
      <c r="U37" s="24"/>
      <c r="V37" s="24"/>
      <c r="W37" s="24"/>
    </row>
    <row r="38" ht="21" customHeight="1" spans="1:23">
      <c r="A38" s="35" t="s">
        <v>130</v>
      </c>
      <c r="B38" s="131"/>
      <c r="C38" s="131"/>
      <c r="D38" s="131"/>
      <c r="E38" s="131"/>
      <c r="F38" s="131"/>
      <c r="G38" s="132"/>
      <c r="H38" s="24">
        <v>3511974.81</v>
      </c>
      <c r="I38" s="24">
        <v>3511974.81</v>
      </c>
      <c r="J38" s="24"/>
      <c r="K38" s="24"/>
      <c r="L38" s="24">
        <v>3511974.81</v>
      </c>
      <c r="M38" s="24"/>
      <c r="N38" s="24"/>
      <c r="O38" s="24"/>
      <c r="P38" s="24"/>
      <c r="Q38" s="24"/>
      <c r="R38" s="24"/>
      <c r="S38" s="24"/>
      <c r="T38" s="24"/>
      <c r="U38" s="24"/>
      <c r="V38" s="24"/>
      <c r="W38" s="24"/>
    </row>
  </sheetData>
  <mergeCells count="30">
    <mergeCell ref="A3:W3"/>
    <mergeCell ref="A4:G4"/>
    <mergeCell ref="H5:W5"/>
    <mergeCell ref="I6:M6"/>
    <mergeCell ref="N6:P6"/>
    <mergeCell ref="R6:W6"/>
    <mergeCell ref="A38:G3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1"/>
  <sheetViews>
    <sheetView showZeros="0" workbookViewId="0">
      <pane ySplit="1" topLeftCell="A35" activePane="bottomLeft" state="frozen"/>
      <selection/>
      <selection pane="bottomLeft" activeCell="C35" sqref="C35"/>
    </sheetView>
  </sheetViews>
  <sheetFormatPr defaultColWidth="9.14285714285714" defaultRowHeight="14.25" customHeight="1"/>
  <cols>
    <col min="1" max="1" width="12.4285714285714" customWidth="1"/>
    <col min="2" max="2" width="30.447619047619"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76190476190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9" t="s">
        <v>278</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"单位名称："&amp;"耿马傣族佤族自治县养殖业发展服务中心"</f>
        <v>单位名称：耿马傣族佤族自治县养殖业发展服务中心</v>
      </c>
      <c r="B4" s="9"/>
      <c r="C4" s="9"/>
      <c r="D4" s="9"/>
      <c r="E4" s="9"/>
      <c r="F4" s="9"/>
      <c r="G4" s="9"/>
      <c r="H4" s="9"/>
      <c r="I4" s="10"/>
      <c r="J4" s="10"/>
      <c r="K4" s="10"/>
      <c r="L4" s="10"/>
      <c r="M4" s="10"/>
      <c r="N4" s="10"/>
      <c r="O4" s="10"/>
      <c r="P4" s="10"/>
      <c r="Q4" s="10"/>
      <c r="R4" s="2"/>
      <c r="S4" s="2"/>
      <c r="T4" s="2"/>
      <c r="U4" s="4"/>
      <c r="V4" s="2"/>
      <c r="W4" s="39" t="s">
        <v>178</v>
      </c>
    </row>
    <row r="5" ht="18.75" customHeight="1" spans="1:23">
      <c r="A5" s="11" t="s">
        <v>279</v>
      </c>
      <c r="B5" s="12" t="s">
        <v>192</v>
      </c>
      <c r="C5" s="11" t="s">
        <v>193</v>
      </c>
      <c r="D5" s="11" t="s">
        <v>280</v>
      </c>
      <c r="E5" s="12" t="s">
        <v>194</v>
      </c>
      <c r="F5" s="12" t="s">
        <v>195</v>
      </c>
      <c r="G5" s="12" t="s">
        <v>281</v>
      </c>
      <c r="H5" s="12" t="s">
        <v>282</v>
      </c>
      <c r="I5" s="31" t="s">
        <v>55</v>
      </c>
      <c r="J5" s="13" t="s">
        <v>283</v>
      </c>
      <c r="K5" s="14"/>
      <c r="L5" s="14"/>
      <c r="M5" s="15"/>
      <c r="N5" s="13" t="s">
        <v>200</v>
      </c>
      <c r="O5" s="14"/>
      <c r="P5" s="15"/>
      <c r="Q5" s="12" t="s">
        <v>61</v>
      </c>
      <c r="R5" s="13" t="s">
        <v>77</v>
      </c>
      <c r="S5" s="14"/>
      <c r="T5" s="14"/>
      <c r="U5" s="14"/>
      <c r="V5" s="14"/>
      <c r="W5" s="15"/>
    </row>
    <row r="6" ht="18.75" customHeight="1" spans="1:23">
      <c r="A6" s="16"/>
      <c r="B6" s="32"/>
      <c r="C6" s="16"/>
      <c r="D6" s="16"/>
      <c r="E6" s="17"/>
      <c r="F6" s="17"/>
      <c r="G6" s="17"/>
      <c r="H6" s="17"/>
      <c r="I6" s="32"/>
      <c r="J6" s="120" t="s">
        <v>58</v>
      </c>
      <c r="K6" s="121"/>
      <c r="L6" s="12" t="s">
        <v>59</v>
      </c>
      <c r="M6" s="12" t="s">
        <v>60</v>
      </c>
      <c r="N6" s="12" t="s">
        <v>58</v>
      </c>
      <c r="O6" s="12" t="s">
        <v>59</v>
      </c>
      <c r="P6" s="12" t="s">
        <v>60</v>
      </c>
      <c r="Q6" s="17"/>
      <c r="R6" s="12" t="s">
        <v>57</v>
      </c>
      <c r="S6" s="11" t="s">
        <v>64</v>
      </c>
      <c r="T6" s="11" t="s">
        <v>206</v>
      </c>
      <c r="U6" s="11" t="s">
        <v>66</v>
      </c>
      <c r="V6" s="11" t="s">
        <v>67</v>
      </c>
      <c r="W6" s="11" t="s">
        <v>68</v>
      </c>
    </row>
    <row r="7" ht="18.75" customHeight="1" spans="1:23">
      <c r="A7" s="32"/>
      <c r="B7" s="32"/>
      <c r="C7" s="32"/>
      <c r="D7" s="32"/>
      <c r="E7" s="32"/>
      <c r="F7" s="32"/>
      <c r="G7" s="32"/>
      <c r="H7" s="32"/>
      <c r="I7" s="32"/>
      <c r="J7" s="122" t="s">
        <v>57</v>
      </c>
      <c r="K7" s="94"/>
      <c r="L7" s="32"/>
      <c r="M7" s="32"/>
      <c r="N7" s="32"/>
      <c r="O7" s="32"/>
      <c r="P7" s="32"/>
      <c r="Q7" s="32"/>
      <c r="R7" s="32"/>
      <c r="S7" s="123"/>
      <c r="T7" s="123"/>
      <c r="U7" s="123"/>
      <c r="V7" s="123"/>
      <c r="W7" s="123"/>
    </row>
    <row r="8" ht="18.75" customHeight="1" spans="1:23">
      <c r="A8" s="18"/>
      <c r="B8" s="33"/>
      <c r="C8" s="18"/>
      <c r="D8" s="18"/>
      <c r="E8" s="19"/>
      <c r="F8" s="19"/>
      <c r="G8" s="19"/>
      <c r="H8" s="19"/>
      <c r="I8" s="33"/>
      <c r="J8" s="46" t="s">
        <v>57</v>
      </c>
      <c r="K8" s="46" t="s">
        <v>284</v>
      </c>
      <c r="L8" s="19"/>
      <c r="M8" s="19"/>
      <c r="N8" s="19"/>
      <c r="O8" s="19"/>
      <c r="P8" s="19"/>
      <c r="Q8" s="19"/>
      <c r="R8" s="19"/>
      <c r="S8" s="19"/>
      <c r="T8" s="19"/>
      <c r="U8" s="33"/>
      <c r="V8" s="19"/>
      <c r="W8" s="19"/>
    </row>
    <row r="9" ht="18.75" customHeight="1" spans="1:23">
      <c r="A9" s="118">
        <v>1</v>
      </c>
      <c r="B9" s="118">
        <v>2</v>
      </c>
      <c r="C9" s="118">
        <v>3</v>
      </c>
      <c r="D9" s="118">
        <v>4</v>
      </c>
      <c r="E9" s="118">
        <v>5</v>
      </c>
      <c r="F9" s="118">
        <v>6</v>
      </c>
      <c r="G9" s="118">
        <v>7</v>
      </c>
      <c r="H9" s="118">
        <v>8</v>
      </c>
      <c r="I9" s="118">
        <v>9</v>
      </c>
      <c r="J9" s="118">
        <v>10</v>
      </c>
      <c r="K9" s="118">
        <v>11</v>
      </c>
      <c r="L9" s="118">
        <v>12</v>
      </c>
      <c r="M9" s="118">
        <v>13</v>
      </c>
      <c r="N9" s="118">
        <v>14</v>
      </c>
      <c r="O9" s="118">
        <v>15</v>
      </c>
      <c r="P9" s="118">
        <v>16</v>
      </c>
      <c r="Q9" s="118">
        <v>17</v>
      </c>
      <c r="R9" s="118">
        <v>18</v>
      </c>
      <c r="S9" s="118">
        <v>19</v>
      </c>
      <c r="T9" s="118">
        <v>20</v>
      </c>
      <c r="U9" s="118">
        <v>21</v>
      </c>
      <c r="V9" s="118">
        <v>22</v>
      </c>
      <c r="W9" s="118">
        <v>23</v>
      </c>
    </row>
    <row r="10" ht="18.75" customHeight="1" spans="1:23">
      <c r="A10" s="22"/>
      <c r="B10" s="22"/>
      <c r="C10" s="22" t="s">
        <v>285</v>
      </c>
      <c r="D10" s="22"/>
      <c r="E10" s="22"/>
      <c r="F10" s="22"/>
      <c r="G10" s="22"/>
      <c r="H10" s="22"/>
      <c r="I10" s="24">
        <v>34059.53</v>
      </c>
      <c r="J10" s="24"/>
      <c r="K10" s="24"/>
      <c r="L10" s="24"/>
      <c r="M10" s="24"/>
      <c r="N10" s="24"/>
      <c r="O10" s="24"/>
      <c r="P10" s="24"/>
      <c r="Q10" s="24"/>
      <c r="R10" s="24">
        <v>34059.53</v>
      </c>
      <c r="S10" s="24"/>
      <c r="T10" s="24"/>
      <c r="U10" s="24"/>
      <c r="V10" s="24"/>
      <c r="W10" s="24">
        <v>34059.53</v>
      </c>
    </row>
    <row r="11" ht="18.75" customHeight="1" spans="1:23">
      <c r="A11" s="119" t="s">
        <v>286</v>
      </c>
      <c r="B11" s="119" t="s">
        <v>287</v>
      </c>
      <c r="C11" s="22" t="s">
        <v>285</v>
      </c>
      <c r="D11" s="119" t="s">
        <v>70</v>
      </c>
      <c r="E11" s="119" t="s">
        <v>109</v>
      </c>
      <c r="F11" s="119" t="s">
        <v>110</v>
      </c>
      <c r="G11" s="119" t="s">
        <v>288</v>
      </c>
      <c r="H11" s="119" t="s">
        <v>289</v>
      </c>
      <c r="I11" s="24">
        <v>34059.53</v>
      </c>
      <c r="J11" s="24"/>
      <c r="K11" s="24"/>
      <c r="L11" s="24"/>
      <c r="M11" s="24"/>
      <c r="N11" s="24"/>
      <c r="O11" s="24"/>
      <c r="P11" s="24"/>
      <c r="Q11" s="24"/>
      <c r="R11" s="24">
        <v>34059.53</v>
      </c>
      <c r="S11" s="24"/>
      <c r="T11" s="24"/>
      <c r="U11" s="24"/>
      <c r="V11" s="24"/>
      <c r="W11" s="24">
        <v>34059.53</v>
      </c>
    </row>
    <row r="12" ht="18.75" customHeight="1" spans="1:23">
      <c r="A12" s="25"/>
      <c r="B12" s="25"/>
      <c r="C12" s="22" t="s">
        <v>290</v>
      </c>
      <c r="D12" s="25"/>
      <c r="E12" s="25"/>
      <c r="F12" s="25"/>
      <c r="G12" s="25"/>
      <c r="H12" s="25"/>
      <c r="I12" s="24">
        <v>152450</v>
      </c>
      <c r="J12" s="24"/>
      <c r="K12" s="24"/>
      <c r="L12" s="24"/>
      <c r="M12" s="24"/>
      <c r="N12" s="24"/>
      <c r="O12" s="24"/>
      <c r="P12" s="24"/>
      <c r="Q12" s="24"/>
      <c r="R12" s="24">
        <v>152450</v>
      </c>
      <c r="S12" s="24"/>
      <c r="T12" s="24"/>
      <c r="U12" s="24"/>
      <c r="V12" s="24"/>
      <c r="W12" s="24">
        <v>152450</v>
      </c>
    </row>
    <row r="13" ht="18.75" customHeight="1" spans="1:23">
      <c r="A13" s="119" t="s">
        <v>286</v>
      </c>
      <c r="B13" s="119" t="s">
        <v>291</v>
      </c>
      <c r="C13" s="22" t="s">
        <v>290</v>
      </c>
      <c r="D13" s="119" t="s">
        <v>70</v>
      </c>
      <c r="E13" s="119" t="s">
        <v>109</v>
      </c>
      <c r="F13" s="119" t="s">
        <v>110</v>
      </c>
      <c r="G13" s="119" t="s">
        <v>288</v>
      </c>
      <c r="H13" s="119" t="s">
        <v>289</v>
      </c>
      <c r="I13" s="24">
        <v>152450</v>
      </c>
      <c r="J13" s="24"/>
      <c r="K13" s="24"/>
      <c r="L13" s="24"/>
      <c r="M13" s="24"/>
      <c r="N13" s="24"/>
      <c r="O13" s="24"/>
      <c r="P13" s="24"/>
      <c r="Q13" s="24"/>
      <c r="R13" s="24">
        <v>152450</v>
      </c>
      <c r="S13" s="24"/>
      <c r="T13" s="24"/>
      <c r="U13" s="24"/>
      <c r="V13" s="24"/>
      <c r="W13" s="24">
        <v>152450</v>
      </c>
    </row>
    <row r="14" ht="18.75" customHeight="1" spans="1:23">
      <c r="A14" s="25"/>
      <c r="B14" s="25"/>
      <c r="C14" s="22" t="s">
        <v>292</v>
      </c>
      <c r="D14" s="25"/>
      <c r="E14" s="25"/>
      <c r="F14" s="25"/>
      <c r="G14" s="25"/>
      <c r="H14" s="25"/>
      <c r="I14" s="24">
        <v>16462</v>
      </c>
      <c r="J14" s="24"/>
      <c r="K14" s="24"/>
      <c r="L14" s="24"/>
      <c r="M14" s="24"/>
      <c r="N14" s="24"/>
      <c r="O14" s="24"/>
      <c r="P14" s="24"/>
      <c r="Q14" s="24"/>
      <c r="R14" s="24">
        <v>16462</v>
      </c>
      <c r="S14" s="24"/>
      <c r="T14" s="24"/>
      <c r="U14" s="24"/>
      <c r="V14" s="24"/>
      <c r="W14" s="24">
        <v>16462</v>
      </c>
    </row>
    <row r="15" ht="18.75" customHeight="1" spans="1:23">
      <c r="A15" s="119" t="s">
        <v>286</v>
      </c>
      <c r="B15" s="119" t="s">
        <v>293</v>
      </c>
      <c r="C15" s="22" t="s">
        <v>292</v>
      </c>
      <c r="D15" s="119" t="s">
        <v>70</v>
      </c>
      <c r="E15" s="119" t="s">
        <v>111</v>
      </c>
      <c r="F15" s="119" t="s">
        <v>112</v>
      </c>
      <c r="G15" s="119" t="s">
        <v>288</v>
      </c>
      <c r="H15" s="119" t="s">
        <v>289</v>
      </c>
      <c r="I15" s="24">
        <v>16462</v>
      </c>
      <c r="J15" s="24"/>
      <c r="K15" s="24"/>
      <c r="L15" s="24"/>
      <c r="M15" s="24"/>
      <c r="N15" s="24"/>
      <c r="O15" s="24"/>
      <c r="P15" s="24"/>
      <c r="Q15" s="24"/>
      <c r="R15" s="24">
        <v>16462</v>
      </c>
      <c r="S15" s="24"/>
      <c r="T15" s="24"/>
      <c r="U15" s="24"/>
      <c r="V15" s="24"/>
      <c r="W15" s="24">
        <v>16462</v>
      </c>
    </row>
    <row r="16" ht="18.75" customHeight="1" spans="1:23">
      <c r="A16" s="25"/>
      <c r="B16" s="25"/>
      <c r="C16" s="22" t="s">
        <v>294</v>
      </c>
      <c r="D16" s="25"/>
      <c r="E16" s="25"/>
      <c r="F16" s="25"/>
      <c r="G16" s="25"/>
      <c r="H16" s="25"/>
      <c r="I16" s="24">
        <v>1571.04</v>
      </c>
      <c r="J16" s="24"/>
      <c r="K16" s="24"/>
      <c r="L16" s="24"/>
      <c r="M16" s="24"/>
      <c r="N16" s="24"/>
      <c r="O16" s="24"/>
      <c r="P16" s="24"/>
      <c r="Q16" s="24"/>
      <c r="R16" s="24">
        <v>1571.04</v>
      </c>
      <c r="S16" s="24"/>
      <c r="T16" s="24"/>
      <c r="U16" s="24"/>
      <c r="V16" s="24"/>
      <c r="W16" s="24">
        <v>1571.04</v>
      </c>
    </row>
    <row r="17" ht="18.75" customHeight="1" spans="1:23">
      <c r="A17" s="119" t="s">
        <v>286</v>
      </c>
      <c r="B17" s="119" t="s">
        <v>295</v>
      </c>
      <c r="C17" s="22" t="s">
        <v>294</v>
      </c>
      <c r="D17" s="119" t="s">
        <v>70</v>
      </c>
      <c r="E17" s="119" t="s">
        <v>111</v>
      </c>
      <c r="F17" s="119" t="s">
        <v>112</v>
      </c>
      <c r="G17" s="119" t="s">
        <v>288</v>
      </c>
      <c r="H17" s="119" t="s">
        <v>289</v>
      </c>
      <c r="I17" s="24">
        <v>1571.04</v>
      </c>
      <c r="J17" s="24"/>
      <c r="K17" s="24"/>
      <c r="L17" s="24"/>
      <c r="M17" s="24"/>
      <c r="N17" s="24"/>
      <c r="O17" s="24"/>
      <c r="P17" s="24"/>
      <c r="Q17" s="24"/>
      <c r="R17" s="24">
        <v>1571.04</v>
      </c>
      <c r="S17" s="24"/>
      <c r="T17" s="24"/>
      <c r="U17" s="24"/>
      <c r="V17" s="24"/>
      <c r="W17" s="24">
        <v>1571.04</v>
      </c>
    </row>
    <row r="18" ht="18.75" customHeight="1" spans="1:23">
      <c r="A18" s="25"/>
      <c r="B18" s="25"/>
      <c r="C18" s="22" t="s">
        <v>296</v>
      </c>
      <c r="D18" s="25"/>
      <c r="E18" s="25"/>
      <c r="F18" s="25"/>
      <c r="G18" s="25"/>
      <c r="H18" s="25"/>
      <c r="I18" s="24">
        <v>34528.41</v>
      </c>
      <c r="J18" s="24"/>
      <c r="K18" s="24"/>
      <c r="L18" s="24"/>
      <c r="M18" s="24"/>
      <c r="N18" s="24"/>
      <c r="O18" s="24"/>
      <c r="P18" s="24"/>
      <c r="Q18" s="24"/>
      <c r="R18" s="24">
        <v>34528.41</v>
      </c>
      <c r="S18" s="24"/>
      <c r="T18" s="24"/>
      <c r="U18" s="24"/>
      <c r="V18" s="24"/>
      <c r="W18" s="24">
        <v>34528.41</v>
      </c>
    </row>
    <row r="19" ht="18.75" customHeight="1" spans="1:23">
      <c r="A19" s="119" t="s">
        <v>286</v>
      </c>
      <c r="B19" s="119" t="s">
        <v>297</v>
      </c>
      <c r="C19" s="22" t="s">
        <v>296</v>
      </c>
      <c r="D19" s="119" t="s">
        <v>70</v>
      </c>
      <c r="E19" s="119" t="s">
        <v>111</v>
      </c>
      <c r="F19" s="119" t="s">
        <v>112</v>
      </c>
      <c r="G19" s="119" t="s">
        <v>244</v>
      </c>
      <c r="H19" s="119" t="s">
        <v>245</v>
      </c>
      <c r="I19" s="24">
        <v>34528.41</v>
      </c>
      <c r="J19" s="24"/>
      <c r="K19" s="24"/>
      <c r="L19" s="24"/>
      <c r="M19" s="24"/>
      <c r="N19" s="24"/>
      <c r="O19" s="24"/>
      <c r="P19" s="24"/>
      <c r="Q19" s="24"/>
      <c r="R19" s="24">
        <v>34528.41</v>
      </c>
      <c r="S19" s="24"/>
      <c r="T19" s="24"/>
      <c r="U19" s="24"/>
      <c r="V19" s="24"/>
      <c r="W19" s="24">
        <v>34528.41</v>
      </c>
    </row>
    <row r="20" ht="18.75" customHeight="1" spans="1:23">
      <c r="A20" s="25"/>
      <c r="B20" s="25"/>
      <c r="C20" s="22" t="s">
        <v>298</v>
      </c>
      <c r="D20" s="25"/>
      <c r="E20" s="25"/>
      <c r="F20" s="25"/>
      <c r="G20" s="25"/>
      <c r="H20" s="25"/>
      <c r="I20" s="24">
        <v>6592.46</v>
      </c>
      <c r="J20" s="24"/>
      <c r="K20" s="24"/>
      <c r="L20" s="24"/>
      <c r="M20" s="24"/>
      <c r="N20" s="24"/>
      <c r="O20" s="24"/>
      <c r="P20" s="24"/>
      <c r="Q20" s="24"/>
      <c r="R20" s="24">
        <v>6592.46</v>
      </c>
      <c r="S20" s="24"/>
      <c r="T20" s="24"/>
      <c r="U20" s="24"/>
      <c r="V20" s="24"/>
      <c r="W20" s="24">
        <v>6592.46</v>
      </c>
    </row>
    <row r="21" ht="18.75" customHeight="1" spans="1:23">
      <c r="A21" s="119" t="s">
        <v>286</v>
      </c>
      <c r="B21" s="119" t="s">
        <v>299</v>
      </c>
      <c r="C21" s="22" t="s">
        <v>298</v>
      </c>
      <c r="D21" s="119" t="s">
        <v>70</v>
      </c>
      <c r="E21" s="119" t="s">
        <v>111</v>
      </c>
      <c r="F21" s="119" t="s">
        <v>112</v>
      </c>
      <c r="G21" s="119" t="s">
        <v>244</v>
      </c>
      <c r="H21" s="119" t="s">
        <v>245</v>
      </c>
      <c r="I21" s="24">
        <v>92.46</v>
      </c>
      <c r="J21" s="24"/>
      <c r="K21" s="24"/>
      <c r="L21" s="24"/>
      <c r="M21" s="24"/>
      <c r="N21" s="24"/>
      <c r="O21" s="24"/>
      <c r="P21" s="24"/>
      <c r="Q21" s="24"/>
      <c r="R21" s="24">
        <v>92.46</v>
      </c>
      <c r="S21" s="24"/>
      <c r="T21" s="24"/>
      <c r="U21" s="24"/>
      <c r="V21" s="24"/>
      <c r="W21" s="24">
        <v>92.46</v>
      </c>
    </row>
    <row r="22" ht="18.75" customHeight="1" spans="1:23">
      <c r="A22" s="119" t="s">
        <v>286</v>
      </c>
      <c r="B22" s="119" t="s">
        <v>299</v>
      </c>
      <c r="C22" s="22" t="s">
        <v>298</v>
      </c>
      <c r="D22" s="119" t="s">
        <v>70</v>
      </c>
      <c r="E22" s="119" t="s">
        <v>111</v>
      </c>
      <c r="F22" s="119" t="s">
        <v>112</v>
      </c>
      <c r="G22" s="119" t="s">
        <v>300</v>
      </c>
      <c r="H22" s="119" t="s">
        <v>301</v>
      </c>
      <c r="I22" s="24">
        <v>6500</v>
      </c>
      <c r="J22" s="24"/>
      <c r="K22" s="24"/>
      <c r="L22" s="24"/>
      <c r="M22" s="24"/>
      <c r="N22" s="24"/>
      <c r="O22" s="24"/>
      <c r="P22" s="24"/>
      <c r="Q22" s="24"/>
      <c r="R22" s="24">
        <v>6500</v>
      </c>
      <c r="S22" s="24"/>
      <c r="T22" s="24"/>
      <c r="U22" s="24"/>
      <c r="V22" s="24"/>
      <c r="W22" s="24">
        <v>6500</v>
      </c>
    </row>
    <row r="23" ht="18.75" customHeight="1" spans="1:23">
      <c r="A23" s="25"/>
      <c r="B23" s="25"/>
      <c r="C23" s="22" t="s">
        <v>302</v>
      </c>
      <c r="D23" s="25"/>
      <c r="E23" s="25"/>
      <c r="F23" s="25"/>
      <c r="G23" s="25"/>
      <c r="H23" s="25"/>
      <c r="I23" s="24">
        <v>4200</v>
      </c>
      <c r="J23" s="24">
        <v>4200</v>
      </c>
      <c r="K23" s="24">
        <v>4200</v>
      </c>
      <c r="L23" s="24"/>
      <c r="M23" s="24"/>
      <c r="N23" s="24"/>
      <c r="O23" s="24"/>
      <c r="P23" s="24"/>
      <c r="Q23" s="24"/>
      <c r="R23" s="24"/>
      <c r="S23" s="24"/>
      <c r="T23" s="24"/>
      <c r="U23" s="24"/>
      <c r="V23" s="24"/>
      <c r="W23" s="24"/>
    </row>
    <row r="24" ht="18.75" customHeight="1" spans="1:23">
      <c r="A24" s="119" t="s">
        <v>286</v>
      </c>
      <c r="B24" s="119" t="s">
        <v>303</v>
      </c>
      <c r="C24" s="22" t="s">
        <v>302</v>
      </c>
      <c r="D24" s="119" t="s">
        <v>70</v>
      </c>
      <c r="E24" s="119" t="s">
        <v>123</v>
      </c>
      <c r="F24" s="119" t="s">
        <v>122</v>
      </c>
      <c r="G24" s="119" t="s">
        <v>270</v>
      </c>
      <c r="H24" s="119" t="s">
        <v>271</v>
      </c>
      <c r="I24" s="24">
        <v>4200</v>
      </c>
      <c r="J24" s="24">
        <v>4200</v>
      </c>
      <c r="K24" s="24">
        <v>4200</v>
      </c>
      <c r="L24" s="24"/>
      <c r="M24" s="24"/>
      <c r="N24" s="24"/>
      <c r="O24" s="24"/>
      <c r="P24" s="24"/>
      <c r="Q24" s="24"/>
      <c r="R24" s="24"/>
      <c r="S24" s="24"/>
      <c r="T24" s="24"/>
      <c r="U24" s="24"/>
      <c r="V24" s="24"/>
      <c r="W24" s="24"/>
    </row>
    <row r="25" ht="18.75" customHeight="1" spans="1:23">
      <c r="A25" s="25"/>
      <c r="B25" s="25"/>
      <c r="C25" s="22" t="s">
        <v>304</v>
      </c>
      <c r="D25" s="25"/>
      <c r="E25" s="25"/>
      <c r="F25" s="25"/>
      <c r="G25" s="25"/>
      <c r="H25" s="25"/>
      <c r="I25" s="24">
        <v>200</v>
      </c>
      <c r="J25" s="24"/>
      <c r="K25" s="24"/>
      <c r="L25" s="24"/>
      <c r="M25" s="24"/>
      <c r="N25" s="24"/>
      <c r="O25" s="24"/>
      <c r="P25" s="24"/>
      <c r="Q25" s="24"/>
      <c r="R25" s="24">
        <v>200</v>
      </c>
      <c r="S25" s="24"/>
      <c r="T25" s="24"/>
      <c r="U25" s="24"/>
      <c r="V25" s="24"/>
      <c r="W25" s="24">
        <v>200</v>
      </c>
    </row>
    <row r="26" ht="18.75" customHeight="1" spans="1:23">
      <c r="A26" s="119" t="s">
        <v>305</v>
      </c>
      <c r="B26" s="119" t="s">
        <v>306</v>
      </c>
      <c r="C26" s="22" t="s">
        <v>304</v>
      </c>
      <c r="D26" s="119" t="s">
        <v>70</v>
      </c>
      <c r="E26" s="119" t="s">
        <v>119</v>
      </c>
      <c r="F26" s="119" t="s">
        <v>120</v>
      </c>
      <c r="G26" s="119" t="s">
        <v>307</v>
      </c>
      <c r="H26" s="119" t="s">
        <v>308</v>
      </c>
      <c r="I26" s="24">
        <v>200</v>
      </c>
      <c r="J26" s="24"/>
      <c r="K26" s="24"/>
      <c r="L26" s="24"/>
      <c r="M26" s="24"/>
      <c r="N26" s="24"/>
      <c r="O26" s="24"/>
      <c r="P26" s="24"/>
      <c r="Q26" s="24"/>
      <c r="R26" s="24">
        <v>200</v>
      </c>
      <c r="S26" s="24"/>
      <c r="T26" s="24"/>
      <c r="U26" s="24"/>
      <c r="V26" s="24"/>
      <c r="W26" s="24">
        <v>200</v>
      </c>
    </row>
    <row r="27" ht="18.75" customHeight="1" spans="1:23">
      <c r="A27" s="25"/>
      <c r="B27" s="25"/>
      <c r="C27" s="22" t="s">
        <v>309</v>
      </c>
      <c r="D27" s="25"/>
      <c r="E27" s="25"/>
      <c r="F27" s="25"/>
      <c r="G27" s="25"/>
      <c r="H27" s="25"/>
      <c r="I27" s="24">
        <v>100000</v>
      </c>
      <c r="J27" s="24">
        <v>100000</v>
      </c>
      <c r="K27" s="24">
        <v>100000</v>
      </c>
      <c r="L27" s="24"/>
      <c r="M27" s="24"/>
      <c r="N27" s="24"/>
      <c r="O27" s="24"/>
      <c r="P27" s="24"/>
      <c r="Q27" s="24"/>
      <c r="R27" s="24"/>
      <c r="S27" s="24"/>
      <c r="T27" s="24"/>
      <c r="U27" s="24"/>
      <c r="V27" s="24"/>
      <c r="W27" s="24"/>
    </row>
    <row r="28" ht="18.75" customHeight="1" spans="1:23">
      <c r="A28" s="119" t="s">
        <v>286</v>
      </c>
      <c r="B28" s="119" t="s">
        <v>310</v>
      </c>
      <c r="C28" s="22" t="s">
        <v>309</v>
      </c>
      <c r="D28" s="119" t="s">
        <v>70</v>
      </c>
      <c r="E28" s="119" t="s">
        <v>109</v>
      </c>
      <c r="F28" s="119" t="s">
        <v>110</v>
      </c>
      <c r="G28" s="119" t="s">
        <v>288</v>
      </c>
      <c r="H28" s="119" t="s">
        <v>289</v>
      </c>
      <c r="I28" s="24">
        <v>100000</v>
      </c>
      <c r="J28" s="24">
        <v>100000</v>
      </c>
      <c r="K28" s="24">
        <v>100000</v>
      </c>
      <c r="L28" s="24"/>
      <c r="M28" s="24"/>
      <c r="N28" s="24"/>
      <c r="O28" s="24"/>
      <c r="P28" s="24"/>
      <c r="Q28" s="24"/>
      <c r="R28" s="24"/>
      <c r="S28" s="24"/>
      <c r="T28" s="24"/>
      <c r="U28" s="24"/>
      <c r="V28" s="24"/>
      <c r="W28" s="24"/>
    </row>
    <row r="29" ht="18.75" customHeight="1" spans="1:23">
      <c r="A29" s="25"/>
      <c r="B29" s="25"/>
      <c r="C29" s="22" t="s">
        <v>311</v>
      </c>
      <c r="D29" s="25"/>
      <c r="E29" s="25"/>
      <c r="F29" s="25"/>
      <c r="G29" s="25"/>
      <c r="H29" s="25"/>
      <c r="I29" s="24">
        <v>600</v>
      </c>
      <c r="J29" s="24"/>
      <c r="K29" s="24"/>
      <c r="L29" s="24"/>
      <c r="M29" s="24"/>
      <c r="N29" s="24"/>
      <c r="O29" s="24"/>
      <c r="P29" s="24"/>
      <c r="Q29" s="24"/>
      <c r="R29" s="24">
        <v>600</v>
      </c>
      <c r="S29" s="24"/>
      <c r="T29" s="24"/>
      <c r="U29" s="24"/>
      <c r="V29" s="24"/>
      <c r="W29" s="24">
        <v>600</v>
      </c>
    </row>
    <row r="30" ht="18.75" customHeight="1" spans="1:23">
      <c r="A30" s="119" t="s">
        <v>286</v>
      </c>
      <c r="B30" s="119" t="s">
        <v>312</v>
      </c>
      <c r="C30" s="22" t="s">
        <v>311</v>
      </c>
      <c r="D30" s="119" t="s">
        <v>70</v>
      </c>
      <c r="E30" s="119" t="s">
        <v>109</v>
      </c>
      <c r="F30" s="119" t="s">
        <v>110</v>
      </c>
      <c r="G30" s="119" t="s">
        <v>300</v>
      </c>
      <c r="H30" s="119" t="s">
        <v>301</v>
      </c>
      <c r="I30" s="24">
        <v>600</v>
      </c>
      <c r="J30" s="24"/>
      <c r="K30" s="24"/>
      <c r="L30" s="24"/>
      <c r="M30" s="24"/>
      <c r="N30" s="24"/>
      <c r="O30" s="24"/>
      <c r="P30" s="24"/>
      <c r="Q30" s="24"/>
      <c r="R30" s="24">
        <v>600</v>
      </c>
      <c r="S30" s="24"/>
      <c r="T30" s="24"/>
      <c r="U30" s="24"/>
      <c r="V30" s="24"/>
      <c r="W30" s="24">
        <v>600</v>
      </c>
    </row>
    <row r="31" ht="18.75" customHeight="1" spans="1:23">
      <c r="A31" s="25"/>
      <c r="B31" s="25"/>
      <c r="C31" s="22" t="s">
        <v>313</v>
      </c>
      <c r="D31" s="25"/>
      <c r="E31" s="25"/>
      <c r="F31" s="25"/>
      <c r="G31" s="25"/>
      <c r="H31" s="25"/>
      <c r="I31" s="24">
        <v>250000</v>
      </c>
      <c r="J31" s="24">
        <v>250000</v>
      </c>
      <c r="K31" s="24">
        <v>250000</v>
      </c>
      <c r="L31" s="24"/>
      <c r="M31" s="24"/>
      <c r="N31" s="24"/>
      <c r="O31" s="24"/>
      <c r="P31" s="24"/>
      <c r="Q31" s="24"/>
      <c r="R31" s="24"/>
      <c r="S31" s="24"/>
      <c r="T31" s="24"/>
      <c r="U31" s="24"/>
      <c r="V31" s="24"/>
      <c r="W31" s="24"/>
    </row>
    <row r="32" ht="18.75" customHeight="1" spans="1:23">
      <c r="A32" s="119" t="s">
        <v>305</v>
      </c>
      <c r="B32" s="119" t="s">
        <v>314</v>
      </c>
      <c r="C32" s="22" t="s">
        <v>313</v>
      </c>
      <c r="D32" s="119" t="s">
        <v>70</v>
      </c>
      <c r="E32" s="119" t="s">
        <v>107</v>
      </c>
      <c r="F32" s="119" t="s">
        <v>108</v>
      </c>
      <c r="G32" s="119" t="s">
        <v>315</v>
      </c>
      <c r="H32" s="119" t="s">
        <v>316</v>
      </c>
      <c r="I32" s="24">
        <v>250000</v>
      </c>
      <c r="J32" s="24">
        <v>250000</v>
      </c>
      <c r="K32" s="24">
        <v>250000</v>
      </c>
      <c r="L32" s="24"/>
      <c r="M32" s="24"/>
      <c r="N32" s="24"/>
      <c r="O32" s="24"/>
      <c r="P32" s="24"/>
      <c r="Q32" s="24"/>
      <c r="R32" s="24"/>
      <c r="S32" s="24"/>
      <c r="T32" s="24"/>
      <c r="U32" s="24"/>
      <c r="V32" s="24"/>
      <c r="W32" s="24"/>
    </row>
    <row r="33" ht="18.75" customHeight="1" spans="1:23">
      <c r="A33" s="25"/>
      <c r="B33" s="25"/>
      <c r="C33" s="22" t="s">
        <v>317</v>
      </c>
      <c r="D33" s="25"/>
      <c r="E33" s="25"/>
      <c r="F33" s="25"/>
      <c r="G33" s="25"/>
      <c r="H33" s="25"/>
      <c r="I33" s="24">
        <v>250000</v>
      </c>
      <c r="J33" s="24">
        <v>250000</v>
      </c>
      <c r="K33" s="24">
        <v>250000</v>
      </c>
      <c r="L33" s="24"/>
      <c r="M33" s="24"/>
      <c r="N33" s="24"/>
      <c r="O33" s="24"/>
      <c r="P33" s="24"/>
      <c r="Q33" s="24"/>
      <c r="R33" s="24"/>
      <c r="S33" s="24"/>
      <c r="T33" s="24"/>
      <c r="U33" s="24"/>
      <c r="V33" s="24"/>
      <c r="W33" s="24"/>
    </row>
    <row r="34" ht="18.75" customHeight="1" spans="1:23">
      <c r="A34" s="119" t="s">
        <v>286</v>
      </c>
      <c r="B34" s="119" t="s">
        <v>318</v>
      </c>
      <c r="C34" s="22" t="s">
        <v>317</v>
      </c>
      <c r="D34" s="119" t="s">
        <v>70</v>
      </c>
      <c r="E34" s="119" t="s">
        <v>115</v>
      </c>
      <c r="F34" s="119" t="s">
        <v>116</v>
      </c>
      <c r="G34" s="119" t="s">
        <v>315</v>
      </c>
      <c r="H34" s="119" t="s">
        <v>316</v>
      </c>
      <c r="I34" s="24">
        <v>250000</v>
      </c>
      <c r="J34" s="24">
        <v>250000</v>
      </c>
      <c r="K34" s="24">
        <v>250000</v>
      </c>
      <c r="L34" s="24"/>
      <c r="M34" s="24"/>
      <c r="N34" s="24"/>
      <c r="O34" s="24"/>
      <c r="P34" s="24"/>
      <c r="Q34" s="24"/>
      <c r="R34" s="24"/>
      <c r="S34" s="24"/>
      <c r="T34" s="24"/>
      <c r="U34" s="24"/>
      <c r="V34" s="24"/>
      <c r="W34" s="24"/>
    </row>
    <row r="35" ht="18.75" customHeight="1" spans="1:23">
      <c r="A35" s="25"/>
      <c r="B35" s="25"/>
      <c r="C35" s="22" t="s">
        <v>319</v>
      </c>
      <c r="D35" s="25"/>
      <c r="E35" s="25"/>
      <c r="F35" s="25"/>
      <c r="G35" s="25"/>
      <c r="H35" s="25"/>
      <c r="I35" s="24">
        <v>2000</v>
      </c>
      <c r="J35" s="24"/>
      <c r="K35" s="24"/>
      <c r="L35" s="24"/>
      <c r="M35" s="24"/>
      <c r="N35" s="24"/>
      <c r="O35" s="24"/>
      <c r="P35" s="24"/>
      <c r="Q35" s="24"/>
      <c r="R35" s="24">
        <v>2000</v>
      </c>
      <c r="S35" s="24"/>
      <c r="T35" s="24"/>
      <c r="U35" s="24"/>
      <c r="V35" s="24"/>
      <c r="W35" s="24">
        <v>2000</v>
      </c>
    </row>
    <row r="36" ht="18.75" customHeight="1" spans="1:23">
      <c r="A36" s="119" t="s">
        <v>286</v>
      </c>
      <c r="B36" s="119" t="s">
        <v>320</v>
      </c>
      <c r="C36" s="22" t="s">
        <v>319</v>
      </c>
      <c r="D36" s="119" t="s">
        <v>70</v>
      </c>
      <c r="E36" s="119" t="s">
        <v>111</v>
      </c>
      <c r="F36" s="119" t="s">
        <v>112</v>
      </c>
      <c r="G36" s="119" t="s">
        <v>244</v>
      </c>
      <c r="H36" s="119" t="s">
        <v>245</v>
      </c>
      <c r="I36" s="24">
        <v>2000</v>
      </c>
      <c r="J36" s="24"/>
      <c r="K36" s="24"/>
      <c r="L36" s="24"/>
      <c r="M36" s="24"/>
      <c r="N36" s="24"/>
      <c r="O36" s="24"/>
      <c r="P36" s="24"/>
      <c r="Q36" s="24"/>
      <c r="R36" s="24">
        <v>2000</v>
      </c>
      <c r="S36" s="24"/>
      <c r="T36" s="24"/>
      <c r="U36" s="24"/>
      <c r="V36" s="24"/>
      <c r="W36" s="24">
        <v>2000</v>
      </c>
    </row>
    <row r="37" ht="18.75" customHeight="1" spans="1:23">
      <c r="A37" s="25"/>
      <c r="B37" s="25"/>
      <c r="C37" s="22" t="s">
        <v>321</v>
      </c>
      <c r="D37" s="25"/>
      <c r="E37" s="25"/>
      <c r="F37" s="25"/>
      <c r="G37" s="25"/>
      <c r="H37" s="25"/>
      <c r="I37" s="24">
        <v>84599</v>
      </c>
      <c r="J37" s="24"/>
      <c r="K37" s="24"/>
      <c r="L37" s="24"/>
      <c r="M37" s="24"/>
      <c r="N37" s="24"/>
      <c r="O37" s="24"/>
      <c r="P37" s="24"/>
      <c r="Q37" s="24"/>
      <c r="R37" s="24">
        <v>84599</v>
      </c>
      <c r="S37" s="24"/>
      <c r="T37" s="24"/>
      <c r="U37" s="24"/>
      <c r="V37" s="24"/>
      <c r="W37" s="24">
        <v>84599</v>
      </c>
    </row>
    <row r="38" ht="18.75" customHeight="1" spans="1:23">
      <c r="A38" s="119" t="s">
        <v>286</v>
      </c>
      <c r="B38" s="119" t="s">
        <v>322</v>
      </c>
      <c r="C38" s="22" t="s">
        <v>321</v>
      </c>
      <c r="D38" s="119" t="s">
        <v>70</v>
      </c>
      <c r="E38" s="119" t="s">
        <v>111</v>
      </c>
      <c r="F38" s="119" t="s">
        <v>112</v>
      </c>
      <c r="G38" s="119" t="s">
        <v>288</v>
      </c>
      <c r="H38" s="119" t="s">
        <v>289</v>
      </c>
      <c r="I38" s="24">
        <v>84599</v>
      </c>
      <c r="J38" s="24"/>
      <c r="K38" s="24"/>
      <c r="L38" s="24"/>
      <c r="M38" s="24"/>
      <c r="N38" s="24"/>
      <c r="O38" s="24"/>
      <c r="P38" s="24"/>
      <c r="Q38" s="24"/>
      <c r="R38" s="24">
        <v>84599</v>
      </c>
      <c r="S38" s="24"/>
      <c r="T38" s="24"/>
      <c r="U38" s="24"/>
      <c r="V38" s="24"/>
      <c r="W38" s="24">
        <v>84599</v>
      </c>
    </row>
    <row r="39" ht="18.75" customHeight="1" spans="1:23">
      <c r="A39" s="25"/>
      <c r="B39" s="25"/>
      <c r="C39" s="22" t="s">
        <v>323</v>
      </c>
      <c r="D39" s="25"/>
      <c r="E39" s="25"/>
      <c r="F39" s="25"/>
      <c r="G39" s="25"/>
      <c r="H39" s="25"/>
      <c r="I39" s="24">
        <v>7415.32</v>
      </c>
      <c r="J39" s="24"/>
      <c r="K39" s="24"/>
      <c r="L39" s="24"/>
      <c r="M39" s="24"/>
      <c r="N39" s="24"/>
      <c r="O39" s="24"/>
      <c r="P39" s="24"/>
      <c r="Q39" s="24"/>
      <c r="R39" s="24">
        <v>7415.32</v>
      </c>
      <c r="S39" s="24"/>
      <c r="T39" s="24"/>
      <c r="U39" s="24"/>
      <c r="V39" s="24"/>
      <c r="W39" s="24">
        <v>7415.32</v>
      </c>
    </row>
    <row r="40" ht="18.75" customHeight="1" spans="1:23">
      <c r="A40" s="119" t="s">
        <v>286</v>
      </c>
      <c r="B40" s="119" t="s">
        <v>324</v>
      </c>
      <c r="C40" s="22" t="s">
        <v>323</v>
      </c>
      <c r="D40" s="119" t="s">
        <v>70</v>
      </c>
      <c r="E40" s="119" t="s">
        <v>111</v>
      </c>
      <c r="F40" s="119" t="s">
        <v>112</v>
      </c>
      <c r="G40" s="119" t="s">
        <v>244</v>
      </c>
      <c r="H40" s="119" t="s">
        <v>245</v>
      </c>
      <c r="I40" s="24">
        <v>7415.32</v>
      </c>
      <c r="J40" s="24"/>
      <c r="K40" s="24"/>
      <c r="L40" s="24"/>
      <c r="M40" s="24"/>
      <c r="N40" s="24"/>
      <c r="O40" s="24"/>
      <c r="P40" s="24"/>
      <c r="Q40" s="24"/>
      <c r="R40" s="24">
        <v>7415.32</v>
      </c>
      <c r="S40" s="24"/>
      <c r="T40" s="24"/>
      <c r="U40" s="24"/>
      <c r="V40" s="24"/>
      <c r="W40" s="24">
        <v>7415.32</v>
      </c>
    </row>
    <row r="41" ht="18.75" customHeight="1" spans="1:23">
      <c r="A41" s="25"/>
      <c r="B41" s="25"/>
      <c r="C41" s="22" t="s">
        <v>325</v>
      </c>
      <c r="D41" s="25"/>
      <c r="E41" s="25"/>
      <c r="F41" s="25"/>
      <c r="G41" s="25"/>
      <c r="H41" s="25"/>
      <c r="I41" s="24">
        <v>33226</v>
      </c>
      <c r="J41" s="24"/>
      <c r="K41" s="24"/>
      <c r="L41" s="24"/>
      <c r="M41" s="24"/>
      <c r="N41" s="24"/>
      <c r="O41" s="24"/>
      <c r="P41" s="24"/>
      <c r="Q41" s="24"/>
      <c r="R41" s="24">
        <v>33226</v>
      </c>
      <c r="S41" s="24"/>
      <c r="T41" s="24"/>
      <c r="U41" s="24"/>
      <c r="V41" s="24"/>
      <c r="W41" s="24">
        <v>33226</v>
      </c>
    </row>
    <row r="42" ht="18.75" customHeight="1" spans="1:23">
      <c r="A42" s="119" t="s">
        <v>286</v>
      </c>
      <c r="B42" s="119" t="s">
        <v>326</v>
      </c>
      <c r="C42" s="22" t="s">
        <v>325</v>
      </c>
      <c r="D42" s="119" t="s">
        <v>70</v>
      </c>
      <c r="E42" s="119" t="s">
        <v>111</v>
      </c>
      <c r="F42" s="119" t="s">
        <v>112</v>
      </c>
      <c r="G42" s="119" t="s">
        <v>244</v>
      </c>
      <c r="H42" s="119" t="s">
        <v>245</v>
      </c>
      <c r="I42" s="24">
        <v>33226</v>
      </c>
      <c r="J42" s="24"/>
      <c r="K42" s="24"/>
      <c r="L42" s="24"/>
      <c r="M42" s="24"/>
      <c r="N42" s="24"/>
      <c r="O42" s="24"/>
      <c r="P42" s="24"/>
      <c r="Q42" s="24"/>
      <c r="R42" s="24">
        <v>33226</v>
      </c>
      <c r="S42" s="24"/>
      <c r="T42" s="24"/>
      <c r="U42" s="24"/>
      <c r="V42" s="24"/>
      <c r="W42" s="24">
        <v>33226</v>
      </c>
    </row>
    <row r="43" ht="18.75" customHeight="1" spans="1:23">
      <c r="A43" s="25"/>
      <c r="B43" s="25"/>
      <c r="C43" s="22" t="s">
        <v>327</v>
      </c>
      <c r="D43" s="25"/>
      <c r="E43" s="25"/>
      <c r="F43" s="25"/>
      <c r="G43" s="25"/>
      <c r="H43" s="25"/>
      <c r="I43" s="24">
        <v>5574</v>
      </c>
      <c r="J43" s="24"/>
      <c r="K43" s="24"/>
      <c r="L43" s="24"/>
      <c r="M43" s="24"/>
      <c r="N43" s="24"/>
      <c r="O43" s="24"/>
      <c r="P43" s="24"/>
      <c r="Q43" s="24"/>
      <c r="R43" s="24">
        <v>5574</v>
      </c>
      <c r="S43" s="24"/>
      <c r="T43" s="24"/>
      <c r="U43" s="24"/>
      <c r="V43" s="24"/>
      <c r="W43" s="24">
        <v>5574</v>
      </c>
    </row>
    <row r="44" ht="18.75" customHeight="1" spans="1:23">
      <c r="A44" s="119" t="s">
        <v>286</v>
      </c>
      <c r="B44" s="119" t="s">
        <v>328</v>
      </c>
      <c r="C44" s="22" t="s">
        <v>327</v>
      </c>
      <c r="D44" s="119" t="s">
        <v>70</v>
      </c>
      <c r="E44" s="119" t="s">
        <v>111</v>
      </c>
      <c r="F44" s="119" t="s">
        <v>112</v>
      </c>
      <c r="G44" s="119" t="s">
        <v>244</v>
      </c>
      <c r="H44" s="119" t="s">
        <v>245</v>
      </c>
      <c r="I44" s="24">
        <v>5574</v>
      </c>
      <c r="J44" s="24"/>
      <c r="K44" s="24"/>
      <c r="L44" s="24"/>
      <c r="M44" s="24"/>
      <c r="N44" s="24"/>
      <c r="O44" s="24"/>
      <c r="P44" s="24"/>
      <c r="Q44" s="24"/>
      <c r="R44" s="24">
        <v>5574</v>
      </c>
      <c r="S44" s="24"/>
      <c r="T44" s="24"/>
      <c r="U44" s="24"/>
      <c r="V44" s="24"/>
      <c r="W44" s="24">
        <v>5574</v>
      </c>
    </row>
    <row r="45" ht="18.75" customHeight="1" spans="1:23">
      <c r="A45" s="25"/>
      <c r="B45" s="25"/>
      <c r="C45" s="22" t="s">
        <v>329</v>
      </c>
      <c r="D45" s="25"/>
      <c r="E45" s="25"/>
      <c r="F45" s="25"/>
      <c r="G45" s="25"/>
      <c r="H45" s="25"/>
      <c r="I45" s="24">
        <v>7749.92</v>
      </c>
      <c r="J45" s="24"/>
      <c r="K45" s="24"/>
      <c r="L45" s="24"/>
      <c r="M45" s="24"/>
      <c r="N45" s="24"/>
      <c r="O45" s="24"/>
      <c r="P45" s="24"/>
      <c r="Q45" s="24"/>
      <c r="R45" s="24">
        <v>7749.92</v>
      </c>
      <c r="S45" s="24"/>
      <c r="T45" s="24"/>
      <c r="U45" s="24"/>
      <c r="V45" s="24"/>
      <c r="W45" s="24">
        <v>7749.92</v>
      </c>
    </row>
    <row r="46" ht="18.75" customHeight="1" spans="1:23">
      <c r="A46" s="119" t="s">
        <v>286</v>
      </c>
      <c r="B46" s="119" t="s">
        <v>330</v>
      </c>
      <c r="C46" s="22" t="s">
        <v>329</v>
      </c>
      <c r="D46" s="119" t="s">
        <v>70</v>
      </c>
      <c r="E46" s="119" t="s">
        <v>111</v>
      </c>
      <c r="F46" s="119" t="s">
        <v>112</v>
      </c>
      <c r="G46" s="119" t="s">
        <v>288</v>
      </c>
      <c r="H46" s="119" t="s">
        <v>289</v>
      </c>
      <c r="I46" s="24">
        <v>7749.92</v>
      </c>
      <c r="J46" s="24"/>
      <c r="K46" s="24"/>
      <c r="L46" s="24"/>
      <c r="M46" s="24"/>
      <c r="N46" s="24"/>
      <c r="O46" s="24"/>
      <c r="P46" s="24"/>
      <c r="Q46" s="24"/>
      <c r="R46" s="24">
        <v>7749.92</v>
      </c>
      <c r="S46" s="24"/>
      <c r="T46" s="24"/>
      <c r="U46" s="24"/>
      <c r="V46" s="24"/>
      <c r="W46" s="24">
        <v>7749.92</v>
      </c>
    </row>
    <row r="47" ht="18.75" customHeight="1" spans="1:23">
      <c r="A47" s="25"/>
      <c r="B47" s="25"/>
      <c r="C47" s="22" t="s">
        <v>331</v>
      </c>
      <c r="D47" s="25"/>
      <c r="E47" s="25"/>
      <c r="F47" s="25"/>
      <c r="G47" s="25"/>
      <c r="H47" s="25"/>
      <c r="I47" s="24">
        <v>1580</v>
      </c>
      <c r="J47" s="24"/>
      <c r="K47" s="24"/>
      <c r="L47" s="24"/>
      <c r="M47" s="24"/>
      <c r="N47" s="24"/>
      <c r="O47" s="24"/>
      <c r="P47" s="24"/>
      <c r="Q47" s="24"/>
      <c r="R47" s="24">
        <v>1580</v>
      </c>
      <c r="S47" s="24"/>
      <c r="T47" s="24"/>
      <c r="U47" s="24"/>
      <c r="V47" s="24"/>
      <c r="W47" s="24">
        <v>1580</v>
      </c>
    </row>
    <row r="48" ht="18.75" customHeight="1" spans="1:23">
      <c r="A48" s="119" t="s">
        <v>286</v>
      </c>
      <c r="B48" s="119" t="s">
        <v>332</v>
      </c>
      <c r="C48" s="22" t="s">
        <v>331</v>
      </c>
      <c r="D48" s="119" t="s">
        <v>70</v>
      </c>
      <c r="E48" s="119" t="s">
        <v>111</v>
      </c>
      <c r="F48" s="119" t="s">
        <v>112</v>
      </c>
      <c r="G48" s="119" t="s">
        <v>288</v>
      </c>
      <c r="H48" s="119" t="s">
        <v>289</v>
      </c>
      <c r="I48" s="24">
        <v>1580</v>
      </c>
      <c r="J48" s="24"/>
      <c r="K48" s="24"/>
      <c r="L48" s="24"/>
      <c r="M48" s="24"/>
      <c r="N48" s="24"/>
      <c r="O48" s="24"/>
      <c r="P48" s="24"/>
      <c r="Q48" s="24"/>
      <c r="R48" s="24">
        <v>1580</v>
      </c>
      <c r="S48" s="24"/>
      <c r="T48" s="24"/>
      <c r="U48" s="24"/>
      <c r="V48" s="24"/>
      <c r="W48" s="24">
        <v>1580</v>
      </c>
    </row>
    <row r="49" ht="18.75" customHeight="1" spans="1:23">
      <c r="A49" s="25"/>
      <c r="B49" s="25"/>
      <c r="C49" s="22" t="s">
        <v>333</v>
      </c>
      <c r="D49" s="25"/>
      <c r="E49" s="25"/>
      <c r="F49" s="25"/>
      <c r="G49" s="25"/>
      <c r="H49" s="25"/>
      <c r="I49" s="24">
        <v>4873</v>
      </c>
      <c r="J49" s="24"/>
      <c r="K49" s="24"/>
      <c r="L49" s="24"/>
      <c r="M49" s="24"/>
      <c r="N49" s="24"/>
      <c r="O49" s="24"/>
      <c r="P49" s="24"/>
      <c r="Q49" s="24"/>
      <c r="R49" s="24">
        <v>4873</v>
      </c>
      <c r="S49" s="24"/>
      <c r="T49" s="24"/>
      <c r="U49" s="24"/>
      <c r="V49" s="24"/>
      <c r="W49" s="24">
        <v>4873</v>
      </c>
    </row>
    <row r="50" ht="18.75" customHeight="1" spans="1:23">
      <c r="A50" s="119" t="s">
        <v>286</v>
      </c>
      <c r="B50" s="119" t="s">
        <v>334</v>
      </c>
      <c r="C50" s="22" t="s">
        <v>333</v>
      </c>
      <c r="D50" s="119" t="s">
        <v>70</v>
      </c>
      <c r="E50" s="119" t="s">
        <v>111</v>
      </c>
      <c r="F50" s="119" t="s">
        <v>112</v>
      </c>
      <c r="G50" s="119" t="s">
        <v>288</v>
      </c>
      <c r="H50" s="119" t="s">
        <v>289</v>
      </c>
      <c r="I50" s="24">
        <v>4873</v>
      </c>
      <c r="J50" s="24"/>
      <c r="K50" s="24"/>
      <c r="L50" s="24"/>
      <c r="M50" s="24"/>
      <c r="N50" s="24"/>
      <c r="O50" s="24"/>
      <c r="P50" s="24"/>
      <c r="Q50" s="24"/>
      <c r="R50" s="24">
        <v>4873</v>
      </c>
      <c r="S50" s="24"/>
      <c r="T50" s="24"/>
      <c r="U50" s="24"/>
      <c r="V50" s="24"/>
      <c r="W50" s="24">
        <v>4873</v>
      </c>
    </row>
    <row r="51" ht="18.75" customHeight="1" spans="1:23">
      <c r="A51" s="35" t="s">
        <v>130</v>
      </c>
      <c r="B51" s="36"/>
      <c r="C51" s="36"/>
      <c r="D51" s="36"/>
      <c r="E51" s="36"/>
      <c r="F51" s="36"/>
      <c r="G51" s="36"/>
      <c r="H51" s="37"/>
      <c r="I51" s="24">
        <v>997680.68</v>
      </c>
      <c r="J51" s="24">
        <v>604200</v>
      </c>
      <c r="K51" s="24">
        <v>604200</v>
      </c>
      <c r="L51" s="24"/>
      <c r="M51" s="24"/>
      <c r="N51" s="24"/>
      <c r="O51" s="24"/>
      <c r="P51" s="24"/>
      <c r="Q51" s="24"/>
      <c r="R51" s="24">
        <v>393480.68</v>
      </c>
      <c r="S51" s="24"/>
      <c r="T51" s="24"/>
      <c r="U51" s="24"/>
      <c r="V51" s="24"/>
      <c r="W51" s="24">
        <v>393480.68</v>
      </c>
    </row>
  </sheetData>
  <mergeCells count="28">
    <mergeCell ref="A3:W3"/>
    <mergeCell ref="A4:H4"/>
    <mergeCell ref="J5:M5"/>
    <mergeCell ref="N5:P5"/>
    <mergeCell ref="R5:W5"/>
    <mergeCell ref="A51:H5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2"/>
  <sheetViews>
    <sheetView showZeros="0" tabSelected="1" workbookViewId="0">
      <pane ySplit="1" topLeftCell="A36" activePane="bottomLeft" state="frozen"/>
      <selection/>
      <selection pane="bottomLeft" activeCell="B51" sqref="B51:B54"/>
    </sheetView>
  </sheetViews>
  <sheetFormatPr defaultColWidth="9.14285714285714" defaultRowHeight="12" customHeight="1"/>
  <cols>
    <col min="1" max="1" width="34.2761904761905" customWidth="1"/>
    <col min="2" max="2" width="48" customWidth="1"/>
    <col min="3" max="5" width="18.2761904761905"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6" t="s">
        <v>335</v>
      </c>
    </row>
    <row r="3" ht="36.75" customHeight="1" spans="1:10">
      <c r="A3" s="6" t="str">
        <f>"2025"&amp;"年部门项目支出绩效目标表"</f>
        <v>2025年部门项目支出绩效目标表</v>
      </c>
      <c r="B3" s="7"/>
      <c r="C3" s="7"/>
      <c r="D3" s="7"/>
      <c r="E3" s="7"/>
      <c r="F3" s="51"/>
      <c r="G3" s="7"/>
      <c r="H3" s="51"/>
      <c r="I3" s="51"/>
      <c r="J3" s="7"/>
    </row>
    <row r="4" ht="18.75" customHeight="1" spans="1:8">
      <c r="A4" s="8" t="str">
        <f>"单位名称："&amp;"耿马傣族佤族自治县养殖业发展服务中心"</f>
        <v>单位名称：耿马傣族佤族自治县养殖业发展服务中心</v>
      </c>
      <c r="B4" s="4"/>
      <c r="C4" s="4"/>
      <c r="D4" s="4"/>
      <c r="E4" s="4"/>
      <c r="F4" s="52"/>
      <c r="G4" s="4"/>
      <c r="H4" s="52"/>
    </row>
    <row r="5" ht="18.75" customHeight="1" spans="1:10">
      <c r="A5" s="46" t="s">
        <v>336</v>
      </c>
      <c r="B5" s="46" t="s">
        <v>337</v>
      </c>
      <c r="C5" s="46" t="s">
        <v>338</v>
      </c>
      <c r="D5" s="46" t="s">
        <v>339</v>
      </c>
      <c r="E5" s="46" t="s">
        <v>340</v>
      </c>
      <c r="F5" s="53" t="s">
        <v>341</v>
      </c>
      <c r="G5" s="46" t="s">
        <v>342</v>
      </c>
      <c r="H5" s="53" t="s">
        <v>343</v>
      </c>
      <c r="I5" s="53" t="s">
        <v>344</v>
      </c>
      <c r="J5" s="46" t="s">
        <v>345</v>
      </c>
    </row>
    <row r="6" ht="18.75" customHeight="1" spans="1:10">
      <c r="A6" s="116">
        <v>1</v>
      </c>
      <c r="B6" s="116">
        <v>2</v>
      </c>
      <c r="C6" s="116">
        <v>3</v>
      </c>
      <c r="D6" s="116">
        <v>4</v>
      </c>
      <c r="E6" s="116">
        <v>5</v>
      </c>
      <c r="F6" s="116">
        <v>6</v>
      </c>
      <c r="G6" s="116">
        <v>7</v>
      </c>
      <c r="H6" s="116">
        <v>8</v>
      </c>
      <c r="I6" s="116">
        <v>9</v>
      </c>
      <c r="J6" s="116">
        <v>10</v>
      </c>
    </row>
    <row r="7" ht="18.75" customHeight="1" spans="1:10">
      <c r="A7" s="34" t="s">
        <v>70</v>
      </c>
      <c r="B7" s="47"/>
      <c r="C7" s="47"/>
      <c r="D7" s="47"/>
      <c r="E7" s="54"/>
      <c r="F7" s="55"/>
      <c r="G7" s="54"/>
      <c r="H7" s="55"/>
      <c r="I7" s="55"/>
      <c r="J7" s="54"/>
    </row>
    <row r="8" ht="18.75" customHeight="1" spans="1:10">
      <c r="A8" s="212" t="s">
        <v>325</v>
      </c>
      <c r="B8" s="22" t="s">
        <v>346</v>
      </c>
      <c r="C8" s="22" t="s">
        <v>347</v>
      </c>
      <c r="D8" s="22" t="s">
        <v>348</v>
      </c>
      <c r="E8" s="34" t="s">
        <v>349</v>
      </c>
      <c r="F8" s="22" t="s">
        <v>350</v>
      </c>
      <c r="G8" s="34" t="s">
        <v>351</v>
      </c>
      <c r="H8" s="22" t="s">
        <v>352</v>
      </c>
      <c r="I8" s="22" t="s">
        <v>353</v>
      </c>
      <c r="J8" s="34" t="s">
        <v>354</v>
      </c>
    </row>
    <row r="9" ht="18.75" customHeight="1" spans="1:10">
      <c r="A9" s="212" t="s">
        <v>325</v>
      </c>
      <c r="B9" s="22" t="s">
        <v>346</v>
      </c>
      <c r="C9" s="22" t="s">
        <v>355</v>
      </c>
      <c r="D9" s="22" t="s">
        <v>356</v>
      </c>
      <c r="E9" s="34" t="s">
        <v>357</v>
      </c>
      <c r="F9" s="22" t="s">
        <v>350</v>
      </c>
      <c r="G9" s="34" t="s">
        <v>358</v>
      </c>
      <c r="H9" s="22" t="s">
        <v>359</v>
      </c>
      <c r="I9" s="22" t="s">
        <v>353</v>
      </c>
      <c r="J9" s="34" t="s">
        <v>360</v>
      </c>
    </row>
    <row r="10" ht="18.75" customHeight="1" spans="1:10">
      <c r="A10" s="212" t="s">
        <v>325</v>
      </c>
      <c r="B10" s="22" t="s">
        <v>346</v>
      </c>
      <c r="C10" s="22" t="s">
        <v>361</v>
      </c>
      <c r="D10" s="22" t="s">
        <v>362</v>
      </c>
      <c r="E10" s="34" t="s">
        <v>363</v>
      </c>
      <c r="F10" s="22" t="s">
        <v>350</v>
      </c>
      <c r="G10" s="34" t="s">
        <v>358</v>
      </c>
      <c r="H10" s="22" t="s">
        <v>359</v>
      </c>
      <c r="I10" s="22" t="s">
        <v>353</v>
      </c>
      <c r="J10" s="34" t="s">
        <v>364</v>
      </c>
    </row>
    <row r="11" ht="18.75" customHeight="1" spans="1:10">
      <c r="A11" s="212" t="s">
        <v>294</v>
      </c>
      <c r="B11" s="22" t="s">
        <v>294</v>
      </c>
      <c r="C11" s="22" t="s">
        <v>347</v>
      </c>
      <c r="D11" s="22" t="s">
        <v>348</v>
      </c>
      <c r="E11" s="34" t="s">
        <v>349</v>
      </c>
      <c r="F11" s="22" t="s">
        <v>350</v>
      </c>
      <c r="G11" s="34" t="s">
        <v>351</v>
      </c>
      <c r="H11" s="22" t="s">
        <v>352</v>
      </c>
      <c r="I11" s="22" t="s">
        <v>353</v>
      </c>
      <c r="J11" s="34" t="s">
        <v>354</v>
      </c>
    </row>
    <row r="12" ht="18.75" customHeight="1" spans="1:10">
      <c r="A12" s="212" t="s">
        <v>294</v>
      </c>
      <c r="B12" s="22" t="s">
        <v>294</v>
      </c>
      <c r="C12" s="22" t="s">
        <v>355</v>
      </c>
      <c r="D12" s="22" t="s">
        <v>356</v>
      </c>
      <c r="E12" s="34" t="s">
        <v>357</v>
      </c>
      <c r="F12" s="22" t="s">
        <v>350</v>
      </c>
      <c r="G12" s="34" t="s">
        <v>358</v>
      </c>
      <c r="H12" s="22" t="s">
        <v>359</v>
      </c>
      <c r="I12" s="22" t="s">
        <v>353</v>
      </c>
      <c r="J12" s="34" t="s">
        <v>360</v>
      </c>
    </row>
    <row r="13" ht="18.75" customHeight="1" spans="1:10">
      <c r="A13" s="212" t="s">
        <v>294</v>
      </c>
      <c r="B13" s="22" t="s">
        <v>294</v>
      </c>
      <c r="C13" s="22" t="s">
        <v>361</v>
      </c>
      <c r="D13" s="22" t="s">
        <v>362</v>
      </c>
      <c r="E13" s="34" t="s">
        <v>363</v>
      </c>
      <c r="F13" s="22" t="s">
        <v>350</v>
      </c>
      <c r="G13" s="34" t="s">
        <v>358</v>
      </c>
      <c r="H13" s="22" t="s">
        <v>359</v>
      </c>
      <c r="I13" s="22" t="s">
        <v>353</v>
      </c>
      <c r="J13" s="34" t="s">
        <v>364</v>
      </c>
    </row>
    <row r="14" ht="18.75" customHeight="1" spans="1:10">
      <c r="A14" s="212" t="s">
        <v>302</v>
      </c>
      <c r="B14" s="22" t="s">
        <v>302</v>
      </c>
      <c r="C14" s="22" t="s">
        <v>347</v>
      </c>
      <c r="D14" s="22" t="s">
        <v>348</v>
      </c>
      <c r="E14" s="34" t="s">
        <v>365</v>
      </c>
      <c r="F14" s="22" t="s">
        <v>366</v>
      </c>
      <c r="G14" s="34" t="s">
        <v>367</v>
      </c>
      <c r="H14" s="22" t="s">
        <v>368</v>
      </c>
      <c r="I14" s="22" t="s">
        <v>353</v>
      </c>
      <c r="J14" s="34" t="s">
        <v>369</v>
      </c>
    </row>
    <row r="15" ht="18.75" customHeight="1" spans="1:10">
      <c r="A15" s="212" t="s">
        <v>302</v>
      </c>
      <c r="B15" s="22" t="s">
        <v>302</v>
      </c>
      <c r="C15" s="22" t="s">
        <v>355</v>
      </c>
      <c r="D15" s="22" t="s">
        <v>356</v>
      </c>
      <c r="E15" s="34" t="s">
        <v>357</v>
      </c>
      <c r="F15" s="22" t="s">
        <v>350</v>
      </c>
      <c r="G15" s="34" t="s">
        <v>358</v>
      </c>
      <c r="H15" s="22" t="s">
        <v>359</v>
      </c>
      <c r="I15" s="22" t="s">
        <v>353</v>
      </c>
      <c r="J15" s="34" t="s">
        <v>360</v>
      </c>
    </row>
    <row r="16" ht="18.75" customHeight="1" spans="1:10">
      <c r="A16" s="212" t="s">
        <v>302</v>
      </c>
      <c r="B16" s="22" t="s">
        <v>302</v>
      </c>
      <c r="C16" s="22" t="s">
        <v>361</v>
      </c>
      <c r="D16" s="22" t="s">
        <v>362</v>
      </c>
      <c r="E16" s="34" t="s">
        <v>363</v>
      </c>
      <c r="F16" s="22" t="s">
        <v>350</v>
      </c>
      <c r="G16" s="34" t="s">
        <v>302</v>
      </c>
      <c r="H16" s="22" t="s">
        <v>359</v>
      </c>
      <c r="I16" s="22" t="s">
        <v>353</v>
      </c>
      <c r="J16" s="34" t="s">
        <v>364</v>
      </c>
    </row>
    <row r="17" ht="18.75" customHeight="1" spans="1:10">
      <c r="A17" s="212" t="s">
        <v>333</v>
      </c>
      <c r="B17" s="22" t="s">
        <v>370</v>
      </c>
      <c r="C17" s="22" t="s">
        <v>347</v>
      </c>
      <c r="D17" s="22" t="s">
        <v>348</v>
      </c>
      <c r="E17" s="34" t="s">
        <v>349</v>
      </c>
      <c r="F17" s="22" t="s">
        <v>350</v>
      </c>
      <c r="G17" s="34" t="s">
        <v>174</v>
      </c>
      <c r="H17" s="22" t="s">
        <v>352</v>
      </c>
      <c r="I17" s="22" t="s">
        <v>353</v>
      </c>
      <c r="J17" s="34" t="s">
        <v>354</v>
      </c>
    </row>
    <row r="18" ht="18.75" customHeight="1" spans="1:10">
      <c r="A18" s="212" t="s">
        <v>333</v>
      </c>
      <c r="B18" s="22" t="s">
        <v>370</v>
      </c>
      <c r="C18" s="22" t="s">
        <v>347</v>
      </c>
      <c r="D18" s="22" t="s">
        <v>371</v>
      </c>
      <c r="E18" s="34" t="s">
        <v>372</v>
      </c>
      <c r="F18" s="22" t="s">
        <v>366</v>
      </c>
      <c r="G18" s="34" t="s">
        <v>358</v>
      </c>
      <c r="H18" s="22" t="s">
        <v>359</v>
      </c>
      <c r="I18" s="22" t="s">
        <v>373</v>
      </c>
      <c r="J18" s="34" t="s">
        <v>374</v>
      </c>
    </row>
    <row r="19" ht="18.75" customHeight="1" spans="1:10">
      <c r="A19" s="212" t="s">
        <v>333</v>
      </c>
      <c r="B19" s="22" t="s">
        <v>370</v>
      </c>
      <c r="C19" s="22" t="s">
        <v>355</v>
      </c>
      <c r="D19" s="22" t="s">
        <v>356</v>
      </c>
      <c r="E19" s="34" t="s">
        <v>357</v>
      </c>
      <c r="F19" s="22" t="s">
        <v>350</v>
      </c>
      <c r="G19" s="34" t="s">
        <v>358</v>
      </c>
      <c r="H19" s="22" t="s">
        <v>359</v>
      </c>
      <c r="I19" s="22" t="s">
        <v>373</v>
      </c>
      <c r="J19" s="34" t="s">
        <v>360</v>
      </c>
    </row>
    <row r="20" ht="18.75" customHeight="1" spans="1:10">
      <c r="A20" s="212" t="s">
        <v>333</v>
      </c>
      <c r="B20" s="22" t="s">
        <v>370</v>
      </c>
      <c r="C20" s="22" t="s">
        <v>361</v>
      </c>
      <c r="D20" s="22" t="s">
        <v>362</v>
      </c>
      <c r="E20" s="34" t="s">
        <v>363</v>
      </c>
      <c r="F20" s="22" t="s">
        <v>350</v>
      </c>
      <c r="G20" s="34" t="s">
        <v>358</v>
      </c>
      <c r="H20" s="22" t="s">
        <v>359</v>
      </c>
      <c r="I20" s="22" t="s">
        <v>373</v>
      </c>
      <c r="J20" s="34" t="s">
        <v>364</v>
      </c>
    </row>
    <row r="21" ht="18.75" customHeight="1" spans="1:10">
      <c r="A21" s="212" t="s">
        <v>321</v>
      </c>
      <c r="B21" s="22" t="s">
        <v>321</v>
      </c>
      <c r="C21" s="22" t="s">
        <v>347</v>
      </c>
      <c r="D21" s="22" t="s">
        <v>348</v>
      </c>
      <c r="E21" s="34" t="s">
        <v>349</v>
      </c>
      <c r="F21" s="22" t="s">
        <v>350</v>
      </c>
      <c r="G21" s="34" t="s">
        <v>351</v>
      </c>
      <c r="H21" s="22" t="s">
        <v>352</v>
      </c>
      <c r="I21" s="22" t="s">
        <v>353</v>
      </c>
      <c r="J21" s="34" t="s">
        <v>354</v>
      </c>
    </row>
    <row r="22" ht="18.75" customHeight="1" spans="1:10">
      <c r="A22" s="212" t="s">
        <v>321</v>
      </c>
      <c r="B22" s="22" t="s">
        <v>321</v>
      </c>
      <c r="C22" s="22" t="s">
        <v>355</v>
      </c>
      <c r="D22" s="22" t="s">
        <v>356</v>
      </c>
      <c r="E22" s="34" t="s">
        <v>357</v>
      </c>
      <c r="F22" s="22" t="s">
        <v>350</v>
      </c>
      <c r="G22" s="34" t="s">
        <v>358</v>
      </c>
      <c r="H22" s="22" t="s">
        <v>359</v>
      </c>
      <c r="I22" s="22" t="s">
        <v>353</v>
      </c>
      <c r="J22" s="34" t="s">
        <v>360</v>
      </c>
    </row>
    <row r="23" ht="18.75" customHeight="1" spans="1:10">
      <c r="A23" s="212" t="s">
        <v>321</v>
      </c>
      <c r="B23" s="22" t="s">
        <v>321</v>
      </c>
      <c r="C23" s="22" t="s">
        <v>361</v>
      </c>
      <c r="D23" s="22" t="s">
        <v>362</v>
      </c>
      <c r="E23" s="34" t="s">
        <v>363</v>
      </c>
      <c r="F23" s="22" t="s">
        <v>350</v>
      </c>
      <c r="G23" s="34" t="s">
        <v>358</v>
      </c>
      <c r="H23" s="22" t="s">
        <v>359</v>
      </c>
      <c r="I23" s="22" t="s">
        <v>353</v>
      </c>
      <c r="J23" s="34" t="s">
        <v>364</v>
      </c>
    </row>
    <row r="24" ht="18.75" customHeight="1" spans="1:10">
      <c r="A24" s="212" t="s">
        <v>298</v>
      </c>
      <c r="B24" s="22" t="s">
        <v>375</v>
      </c>
      <c r="C24" s="22" t="s">
        <v>347</v>
      </c>
      <c r="D24" s="22" t="s">
        <v>348</v>
      </c>
      <c r="E24" s="34" t="s">
        <v>349</v>
      </c>
      <c r="F24" s="22" t="s">
        <v>350</v>
      </c>
      <c r="G24" s="34" t="s">
        <v>351</v>
      </c>
      <c r="H24" s="22" t="s">
        <v>352</v>
      </c>
      <c r="I24" s="22" t="s">
        <v>353</v>
      </c>
      <c r="J24" s="34" t="s">
        <v>354</v>
      </c>
    </row>
    <row r="25" ht="18.75" customHeight="1" spans="1:10">
      <c r="A25" s="212" t="s">
        <v>298</v>
      </c>
      <c r="B25" s="22" t="s">
        <v>375</v>
      </c>
      <c r="C25" s="22" t="s">
        <v>355</v>
      </c>
      <c r="D25" s="22" t="s">
        <v>356</v>
      </c>
      <c r="E25" s="34" t="s">
        <v>357</v>
      </c>
      <c r="F25" s="22" t="s">
        <v>350</v>
      </c>
      <c r="G25" s="34" t="s">
        <v>358</v>
      </c>
      <c r="H25" s="22" t="s">
        <v>359</v>
      </c>
      <c r="I25" s="22" t="s">
        <v>353</v>
      </c>
      <c r="J25" s="34" t="s">
        <v>360</v>
      </c>
    </row>
    <row r="26" ht="18.75" customHeight="1" spans="1:10">
      <c r="A26" s="212" t="s">
        <v>298</v>
      </c>
      <c r="B26" s="22" t="s">
        <v>375</v>
      </c>
      <c r="C26" s="22" t="s">
        <v>361</v>
      </c>
      <c r="D26" s="22" t="s">
        <v>362</v>
      </c>
      <c r="E26" s="34" t="s">
        <v>363</v>
      </c>
      <c r="F26" s="22" t="s">
        <v>350</v>
      </c>
      <c r="G26" s="34" t="s">
        <v>358</v>
      </c>
      <c r="H26" s="22" t="s">
        <v>359</v>
      </c>
      <c r="I26" s="22" t="s">
        <v>353</v>
      </c>
      <c r="J26" s="34" t="s">
        <v>364</v>
      </c>
    </row>
    <row r="27" ht="18.75" customHeight="1" spans="1:10">
      <c r="A27" s="212" t="s">
        <v>311</v>
      </c>
      <c r="B27" s="22" t="s">
        <v>376</v>
      </c>
      <c r="C27" s="22" t="s">
        <v>347</v>
      </c>
      <c r="D27" s="22" t="s">
        <v>348</v>
      </c>
      <c r="E27" s="34" t="s">
        <v>349</v>
      </c>
      <c r="F27" s="22" t="s">
        <v>350</v>
      </c>
      <c r="G27" s="34" t="s">
        <v>351</v>
      </c>
      <c r="H27" s="22" t="s">
        <v>352</v>
      </c>
      <c r="I27" s="22" t="s">
        <v>353</v>
      </c>
      <c r="J27" s="34" t="s">
        <v>354</v>
      </c>
    </row>
    <row r="28" ht="18.75" customHeight="1" spans="1:10">
      <c r="A28" s="212" t="s">
        <v>311</v>
      </c>
      <c r="B28" s="22" t="s">
        <v>376</v>
      </c>
      <c r="C28" s="22" t="s">
        <v>355</v>
      </c>
      <c r="D28" s="22" t="s">
        <v>356</v>
      </c>
      <c r="E28" s="34" t="s">
        <v>357</v>
      </c>
      <c r="F28" s="22" t="s">
        <v>350</v>
      </c>
      <c r="G28" s="34" t="s">
        <v>377</v>
      </c>
      <c r="H28" s="22" t="s">
        <v>359</v>
      </c>
      <c r="I28" s="22" t="s">
        <v>353</v>
      </c>
      <c r="J28" s="34" t="s">
        <v>360</v>
      </c>
    </row>
    <row r="29" ht="18.75" customHeight="1" spans="1:10">
      <c r="A29" s="212" t="s">
        <v>311</v>
      </c>
      <c r="B29" s="22" t="s">
        <v>376</v>
      </c>
      <c r="C29" s="22" t="s">
        <v>361</v>
      </c>
      <c r="D29" s="22" t="s">
        <v>362</v>
      </c>
      <c r="E29" s="34" t="s">
        <v>363</v>
      </c>
      <c r="F29" s="22" t="s">
        <v>350</v>
      </c>
      <c r="G29" s="34" t="s">
        <v>358</v>
      </c>
      <c r="H29" s="22" t="s">
        <v>359</v>
      </c>
      <c r="I29" s="22" t="s">
        <v>353</v>
      </c>
      <c r="J29" s="34" t="s">
        <v>364</v>
      </c>
    </row>
    <row r="30" ht="18.75" customHeight="1" spans="1:10">
      <c r="A30" s="212" t="s">
        <v>309</v>
      </c>
      <c r="B30" s="22" t="s">
        <v>378</v>
      </c>
      <c r="C30" s="22" t="s">
        <v>347</v>
      </c>
      <c r="D30" s="22" t="s">
        <v>348</v>
      </c>
      <c r="E30" s="34" t="s">
        <v>349</v>
      </c>
      <c r="F30" s="22" t="s">
        <v>350</v>
      </c>
      <c r="G30" s="34" t="s">
        <v>379</v>
      </c>
      <c r="H30" s="22" t="s">
        <v>352</v>
      </c>
      <c r="I30" s="22" t="s">
        <v>353</v>
      </c>
      <c r="J30" s="34" t="s">
        <v>354</v>
      </c>
    </row>
    <row r="31" ht="18.75" customHeight="1" spans="1:10">
      <c r="A31" s="212" t="s">
        <v>309</v>
      </c>
      <c r="B31" s="22" t="s">
        <v>378</v>
      </c>
      <c r="C31" s="22" t="s">
        <v>347</v>
      </c>
      <c r="D31" s="22" t="s">
        <v>380</v>
      </c>
      <c r="E31" s="34" t="s">
        <v>381</v>
      </c>
      <c r="F31" s="22" t="s">
        <v>366</v>
      </c>
      <c r="G31" s="34" t="s">
        <v>382</v>
      </c>
      <c r="H31" s="22" t="s">
        <v>359</v>
      </c>
      <c r="I31" s="22" t="s">
        <v>353</v>
      </c>
      <c r="J31" s="34" t="s">
        <v>383</v>
      </c>
    </row>
    <row r="32" ht="18.75" customHeight="1" spans="1:10">
      <c r="A32" s="212" t="s">
        <v>309</v>
      </c>
      <c r="B32" s="22" t="s">
        <v>378</v>
      </c>
      <c r="C32" s="22" t="s">
        <v>355</v>
      </c>
      <c r="D32" s="22" t="s">
        <v>384</v>
      </c>
      <c r="E32" s="34" t="s">
        <v>385</v>
      </c>
      <c r="F32" s="22" t="s">
        <v>350</v>
      </c>
      <c r="G32" s="34" t="s">
        <v>377</v>
      </c>
      <c r="H32" s="22" t="s">
        <v>386</v>
      </c>
      <c r="I32" s="22" t="s">
        <v>353</v>
      </c>
      <c r="J32" s="34" t="s">
        <v>387</v>
      </c>
    </row>
    <row r="33" ht="18.75" customHeight="1" spans="1:10">
      <c r="A33" s="212" t="s">
        <v>309</v>
      </c>
      <c r="B33" s="22" t="s">
        <v>378</v>
      </c>
      <c r="C33" s="22" t="s">
        <v>355</v>
      </c>
      <c r="D33" s="22" t="s">
        <v>356</v>
      </c>
      <c r="E33" s="34" t="s">
        <v>357</v>
      </c>
      <c r="F33" s="22" t="s">
        <v>350</v>
      </c>
      <c r="G33" s="34" t="s">
        <v>388</v>
      </c>
      <c r="H33" s="22" t="s">
        <v>359</v>
      </c>
      <c r="I33" s="22" t="s">
        <v>353</v>
      </c>
      <c r="J33" s="34" t="s">
        <v>360</v>
      </c>
    </row>
    <row r="34" ht="18.75" customHeight="1" spans="1:10">
      <c r="A34" s="212" t="s">
        <v>309</v>
      </c>
      <c r="B34" s="22" t="s">
        <v>378</v>
      </c>
      <c r="C34" s="22" t="s">
        <v>361</v>
      </c>
      <c r="D34" s="22" t="s">
        <v>362</v>
      </c>
      <c r="E34" s="34" t="s">
        <v>363</v>
      </c>
      <c r="F34" s="22" t="s">
        <v>350</v>
      </c>
      <c r="G34" s="34" t="s">
        <v>388</v>
      </c>
      <c r="H34" s="22" t="s">
        <v>359</v>
      </c>
      <c r="I34" s="22" t="s">
        <v>373</v>
      </c>
      <c r="J34" s="34" t="s">
        <v>364</v>
      </c>
    </row>
    <row r="35" ht="18.75" customHeight="1" spans="1:10">
      <c r="A35" s="212" t="s">
        <v>292</v>
      </c>
      <c r="B35" s="22" t="s">
        <v>292</v>
      </c>
      <c r="C35" s="22" t="s">
        <v>347</v>
      </c>
      <c r="D35" s="22" t="s">
        <v>348</v>
      </c>
      <c r="E35" s="34" t="s">
        <v>349</v>
      </c>
      <c r="F35" s="22" t="s">
        <v>350</v>
      </c>
      <c r="G35" s="34" t="s">
        <v>351</v>
      </c>
      <c r="H35" s="22" t="s">
        <v>352</v>
      </c>
      <c r="I35" s="22" t="s">
        <v>353</v>
      </c>
      <c r="J35" s="34" t="s">
        <v>354</v>
      </c>
    </row>
    <row r="36" ht="18.75" customHeight="1" spans="1:10">
      <c r="A36" s="212" t="s">
        <v>292</v>
      </c>
      <c r="B36" s="22" t="s">
        <v>292</v>
      </c>
      <c r="C36" s="22" t="s">
        <v>355</v>
      </c>
      <c r="D36" s="22" t="s">
        <v>356</v>
      </c>
      <c r="E36" s="34" t="s">
        <v>357</v>
      </c>
      <c r="F36" s="22" t="s">
        <v>350</v>
      </c>
      <c r="G36" s="34" t="s">
        <v>358</v>
      </c>
      <c r="H36" s="22" t="s">
        <v>359</v>
      </c>
      <c r="I36" s="22" t="s">
        <v>353</v>
      </c>
      <c r="J36" s="34" t="s">
        <v>360</v>
      </c>
    </row>
    <row r="37" ht="18.75" customHeight="1" spans="1:10">
      <c r="A37" s="212" t="s">
        <v>292</v>
      </c>
      <c r="B37" s="22" t="s">
        <v>292</v>
      </c>
      <c r="C37" s="22" t="s">
        <v>361</v>
      </c>
      <c r="D37" s="22" t="s">
        <v>362</v>
      </c>
      <c r="E37" s="34" t="s">
        <v>363</v>
      </c>
      <c r="F37" s="22" t="s">
        <v>350</v>
      </c>
      <c r="G37" s="34" t="s">
        <v>358</v>
      </c>
      <c r="H37" s="22" t="s">
        <v>359</v>
      </c>
      <c r="I37" s="22" t="s">
        <v>353</v>
      </c>
      <c r="J37" s="34" t="s">
        <v>364</v>
      </c>
    </row>
    <row r="38" ht="18.75" customHeight="1" spans="1:10">
      <c r="A38" s="212" t="s">
        <v>331</v>
      </c>
      <c r="B38" s="22" t="s">
        <v>389</v>
      </c>
      <c r="C38" s="22" t="s">
        <v>347</v>
      </c>
      <c r="D38" s="22" t="s">
        <v>348</v>
      </c>
      <c r="E38" s="34" t="s">
        <v>349</v>
      </c>
      <c r="F38" s="22" t="s">
        <v>350</v>
      </c>
      <c r="G38" s="34" t="s">
        <v>351</v>
      </c>
      <c r="H38" s="22" t="s">
        <v>352</v>
      </c>
      <c r="I38" s="22" t="s">
        <v>353</v>
      </c>
      <c r="J38" s="34" t="s">
        <v>354</v>
      </c>
    </row>
    <row r="39" ht="18.75" customHeight="1" spans="1:10">
      <c r="A39" s="212" t="s">
        <v>331</v>
      </c>
      <c r="B39" s="22" t="s">
        <v>389</v>
      </c>
      <c r="C39" s="22" t="s">
        <v>347</v>
      </c>
      <c r="D39" s="22" t="s">
        <v>371</v>
      </c>
      <c r="E39" s="34" t="s">
        <v>390</v>
      </c>
      <c r="F39" s="22" t="s">
        <v>350</v>
      </c>
      <c r="G39" s="34" t="s">
        <v>391</v>
      </c>
      <c r="H39" s="22" t="s">
        <v>359</v>
      </c>
      <c r="I39" s="22" t="s">
        <v>373</v>
      </c>
      <c r="J39" s="34" t="s">
        <v>392</v>
      </c>
    </row>
    <row r="40" ht="18.75" customHeight="1" spans="1:10">
      <c r="A40" s="212" t="s">
        <v>331</v>
      </c>
      <c r="B40" s="22" t="s">
        <v>389</v>
      </c>
      <c r="C40" s="22" t="s">
        <v>355</v>
      </c>
      <c r="D40" s="22" t="s">
        <v>356</v>
      </c>
      <c r="E40" s="34" t="s">
        <v>357</v>
      </c>
      <c r="F40" s="22" t="s">
        <v>350</v>
      </c>
      <c r="G40" s="34" t="s">
        <v>377</v>
      </c>
      <c r="H40" s="22" t="s">
        <v>359</v>
      </c>
      <c r="I40" s="22" t="s">
        <v>373</v>
      </c>
      <c r="J40" s="34" t="s">
        <v>360</v>
      </c>
    </row>
    <row r="41" ht="18.75" customHeight="1" spans="1:10">
      <c r="A41" s="212" t="s">
        <v>331</v>
      </c>
      <c r="B41" s="22" t="s">
        <v>389</v>
      </c>
      <c r="C41" s="22" t="s">
        <v>361</v>
      </c>
      <c r="D41" s="22" t="s">
        <v>362</v>
      </c>
      <c r="E41" s="34" t="s">
        <v>363</v>
      </c>
      <c r="F41" s="22" t="s">
        <v>350</v>
      </c>
      <c r="G41" s="34" t="s">
        <v>358</v>
      </c>
      <c r="H41" s="22" t="s">
        <v>359</v>
      </c>
      <c r="I41" s="22" t="s">
        <v>373</v>
      </c>
      <c r="J41" s="34" t="s">
        <v>364</v>
      </c>
    </row>
    <row r="42" ht="18.75" customHeight="1" spans="1:10">
      <c r="A42" s="212" t="s">
        <v>327</v>
      </c>
      <c r="B42" s="22" t="s">
        <v>393</v>
      </c>
      <c r="C42" s="22" t="s">
        <v>347</v>
      </c>
      <c r="D42" s="22" t="s">
        <v>348</v>
      </c>
      <c r="E42" s="34" t="s">
        <v>349</v>
      </c>
      <c r="F42" s="22" t="s">
        <v>350</v>
      </c>
      <c r="G42" s="34" t="s">
        <v>351</v>
      </c>
      <c r="H42" s="22" t="s">
        <v>352</v>
      </c>
      <c r="I42" s="22" t="s">
        <v>353</v>
      </c>
      <c r="J42" s="34" t="s">
        <v>354</v>
      </c>
    </row>
    <row r="43" ht="18.75" customHeight="1" spans="1:10">
      <c r="A43" s="212" t="s">
        <v>327</v>
      </c>
      <c r="B43" s="22" t="s">
        <v>393</v>
      </c>
      <c r="C43" s="22" t="s">
        <v>355</v>
      </c>
      <c r="D43" s="22" t="s">
        <v>356</v>
      </c>
      <c r="E43" s="34" t="s">
        <v>357</v>
      </c>
      <c r="F43" s="22" t="s">
        <v>350</v>
      </c>
      <c r="G43" s="34" t="s">
        <v>358</v>
      </c>
      <c r="H43" s="22" t="s">
        <v>359</v>
      </c>
      <c r="I43" s="22" t="s">
        <v>353</v>
      </c>
      <c r="J43" s="34" t="s">
        <v>360</v>
      </c>
    </row>
    <row r="44" ht="18.75" customHeight="1" spans="1:10">
      <c r="A44" s="212" t="s">
        <v>327</v>
      </c>
      <c r="B44" s="22" t="s">
        <v>393</v>
      </c>
      <c r="C44" s="22" t="s">
        <v>361</v>
      </c>
      <c r="D44" s="22" t="s">
        <v>362</v>
      </c>
      <c r="E44" s="34" t="s">
        <v>363</v>
      </c>
      <c r="F44" s="22" t="s">
        <v>350</v>
      </c>
      <c r="G44" s="34" t="s">
        <v>358</v>
      </c>
      <c r="H44" s="22" t="s">
        <v>359</v>
      </c>
      <c r="I44" s="22" t="s">
        <v>353</v>
      </c>
      <c r="J44" s="34" t="s">
        <v>364</v>
      </c>
    </row>
    <row r="45" ht="18.75" customHeight="1" spans="1:10">
      <c r="A45" s="212" t="s">
        <v>296</v>
      </c>
      <c r="B45" s="22" t="s">
        <v>394</v>
      </c>
      <c r="C45" s="22" t="s">
        <v>347</v>
      </c>
      <c r="D45" s="22" t="s">
        <v>348</v>
      </c>
      <c r="E45" s="34" t="s">
        <v>349</v>
      </c>
      <c r="F45" s="22" t="s">
        <v>350</v>
      </c>
      <c r="G45" s="34" t="s">
        <v>351</v>
      </c>
      <c r="H45" s="22" t="s">
        <v>352</v>
      </c>
      <c r="I45" s="22" t="s">
        <v>353</v>
      </c>
      <c r="J45" s="34" t="s">
        <v>354</v>
      </c>
    </row>
    <row r="46" ht="18.75" customHeight="1" spans="1:10">
      <c r="A46" s="212" t="s">
        <v>296</v>
      </c>
      <c r="B46" s="22" t="s">
        <v>394</v>
      </c>
      <c r="C46" s="22" t="s">
        <v>355</v>
      </c>
      <c r="D46" s="22" t="s">
        <v>356</v>
      </c>
      <c r="E46" s="34" t="s">
        <v>357</v>
      </c>
      <c r="F46" s="22" t="s">
        <v>350</v>
      </c>
      <c r="G46" s="34" t="s">
        <v>358</v>
      </c>
      <c r="H46" s="22" t="s">
        <v>359</v>
      </c>
      <c r="I46" s="22" t="s">
        <v>353</v>
      </c>
      <c r="J46" s="34" t="s">
        <v>360</v>
      </c>
    </row>
    <row r="47" ht="18.75" customHeight="1" spans="1:10">
      <c r="A47" s="212" t="s">
        <v>296</v>
      </c>
      <c r="B47" s="22" t="s">
        <v>394</v>
      </c>
      <c r="C47" s="22" t="s">
        <v>361</v>
      </c>
      <c r="D47" s="22" t="s">
        <v>362</v>
      </c>
      <c r="E47" s="34" t="s">
        <v>363</v>
      </c>
      <c r="F47" s="22" t="s">
        <v>350</v>
      </c>
      <c r="G47" s="34" t="s">
        <v>358</v>
      </c>
      <c r="H47" s="22" t="s">
        <v>359</v>
      </c>
      <c r="I47" s="22" t="s">
        <v>353</v>
      </c>
      <c r="J47" s="34" t="s">
        <v>364</v>
      </c>
    </row>
    <row r="48" ht="18.75" customHeight="1" spans="1:10">
      <c r="A48" s="212" t="s">
        <v>329</v>
      </c>
      <c r="B48" s="22" t="s">
        <v>329</v>
      </c>
      <c r="C48" s="22" t="s">
        <v>347</v>
      </c>
      <c r="D48" s="22" t="s">
        <v>348</v>
      </c>
      <c r="E48" s="34" t="s">
        <v>349</v>
      </c>
      <c r="F48" s="22" t="s">
        <v>350</v>
      </c>
      <c r="G48" s="34" t="s">
        <v>351</v>
      </c>
      <c r="H48" s="22" t="s">
        <v>352</v>
      </c>
      <c r="I48" s="22" t="s">
        <v>353</v>
      </c>
      <c r="J48" s="34" t="s">
        <v>354</v>
      </c>
    </row>
    <row r="49" ht="18.75" customHeight="1" spans="1:10">
      <c r="A49" s="212" t="s">
        <v>329</v>
      </c>
      <c r="B49" s="22" t="s">
        <v>329</v>
      </c>
      <c r="C49" s="22" t="s">
        <v>355</v>
      </c>
      <c r="D49" s="22" t="s">
        <v>356</v>
      </c>
      <c r="E49" s="34" t="s">
        <v>357</v>
      </c>
      <c r="F49" s="22" t="s">
        <v>350</v>
      </c>
      <c r="G49" s="34" t="s">
        <v>358</v>
      </c>
      <c r="H49" s="22" t="s">
        <v>359</v>
      </c>
      <c r="I49" s="22" t="s">
        <v>353</v>
      </c>
      <c r="J49" s="34" t="s">
        <v>360</v>
      </c>
    </row>
    <row r="50" ht="18.75" customHeight="1" spans="1:10">
      <c r="A50" s="212" t="s">
        <v>329</v>
      </c>
      <c r="B50" s="22" t="s">
        <v>329</v>
      </c>
      <c r="C50" s="22" t="s">
        <v>361</v>
      </c>
      <c r="D50" s="22" t="s">
        <v>362</v>
      </c>
      <c r="E50" s="34" t="s">
        <v>363</v>
      </c>
      <c r="F50" s="22" t="s">
        <v>350</v>
      </c>
      <c r="G50" s="34" t="s">
        <v>358</v>
      </c>
      <c r="H50" s="22" t="s">
        <v>359</v>
      </c>
      <c r="I50" s="22" t="s">
        <v>353</v>
      </c>
      <c r="J50" s="34" t="s">
        <v>364</v>
      </c>
    </row>
    <row r="51" ht="18.75" customHeight="1" spans="1:10">
      <c r="A51" s="212" t="s">
        <v>304</v>
      </c>
      <c r="B51" s="22" t="s">
        <v>395</v>
      </c>
      <c r="C51" s="22" t="s">
        <v>347</v>
      </c>
      <c r="D51" s="22" t="s">
        <v>348</v>
      </c>
      <c r="E51" s="34" t="s">
        <v>396</v>
      </c>
      <c r="F51" s="22" t="s">
        <v>366</v>
      </c>
      <c r="G51" s="34" t="s">
        <v>397</v>
      </c>
      <c r="H51" s="22" t="s">
        <v>386</v>
      </c>
      <c r="I51" s="22" t="s">
        <v>353</v>
      </c>
      <c r="J51" s="34" t="s">
        <v>398</v>
      </c>
    </row>
    <row r="52" ht="18.75" customHeight="1" spans="1:10">
      <c r="A52" s="212" t="s">
        <v>304</v>
      </c>
      <c r="B52" s="22" t="s">
        <v>399</v>
      </c>
      <c r="C52" s="22" t="s">
        <v>347</v>
      </c>
      <c r="D52" s="22" t="s">
        <v>371</v>
      </c>
      <c r="E52" s="34" t="s">
        <v>400</v>
      </c>
      <c r="F52" s="22" t="s">
        <v>350</v>
      </c>
      <c r="G52" s="34" t="s">
        <v>382</v>
      </c>
      <c r="H52" s="22" t="s">
        <v>359</v>
      </c>
      <c r="I52" s="22" t="s">
        <v>353</v>
      </c>
      <c r="J52" s="34" t="s">
        <v>401</v>
      </c>
    </row>
    <row r="53" ht="18.75" customHeight="1" spans="1:10">
      <c r="A53" s="212" t="s">
        <v>304</v>
      </c>
      <c r="B53" s="22" t="s">
        <v>399</v>
      </c>
      <c r="C53" s="22" t="s">
        <v>355</v>
      </c>
      <c r="D53" s="22" t="s">
        <v>356</v>
      </c>
      <c r="E53" s="34" t="s">
        <v>402</v>
      </c>
      <c r="F53" s="22" t="s">
        <v>366</v>
      </c>
      <c r="G53" s="34" t="s">
        <v>403</v>
      </c>
      <c r="H53" s="22" t="s">
        <v>404</v>
      </c>
      <c r="I53" s="22" t="s">
        <v>373</v>
      </c>
      <c r="J53" s="34" t="s">
        <v>405</v>
      </c>
    </row>
    <row r="54" ht="18.75" customHeight="1" spans="1:10">
      <c r="A54" s="212" t="s">
        <v>304</v>
      </c>
      <c r="B54" s="22" t="s">
        <v>399</v>
      </c>
      <c r="C54" s="22" t="s">
        <v>361</v>
      </c>
      <c r="D54" s="22" t="s">
        <v>362</v>
      </c>
      <c r="E54" s="34" t="s">
        <v>406</v>
      </c>
      <c r="F54" s="22" t="s">
        <v>350</v>
      </c>
      <c r="G54" s="34" t="s">
        <v>382</v>
      </c>
      <c r="H54" s="22" t="s">
        <v>359</v>
      </c>
      <c r="I54" s="22" t="s">
        <v>353</v>
      </c>
      <c r="J54" s="34" t="s">
        <v>364</v>
      </c>
    </row>
    <row r="55" ht="18.75" customHeight="1" spans="1:10">
      <c r="A55" s="212" t="s">
        <v>317</v>
      </c>
      <c r="B55" s="22" t="s">
        <v>317</v>
      </c>
      <c r="C55" s="22" t="s">
        <v>347</v>
      </c>
      <c r="D55" s="22" t="s">
        <v>348</v>
      </c>
      <c r="E55" s="34" t="s">
        <v>349</v>
      </c>
      <c r="F55" s="22" t="s">
        <v>350</v>
      </c>
      <c r="G55" s="34" t="s">
        <v>407</v>
      </c>
      <c r="H55" s="22" t="s">
        <v>352</v>
      </c>
      <c r="I55" s="22" t="s">
        <v>353</v>
      </c>
      <c r="J55" s="34" t="s">
        <v>354</v>
      </c>
    </row>
    <row r="56" ht="18.75" customHeight="1" spans="1:10">
      <c r="A56" s="212" t="s">
        <v>317</v>
      </c>
      <c r="B56" s="22" t="s">
        <v>317</v>
      </c>
      <c r="C56" s="22" t="s">
        <v>355</v>
      </c>
      <c r="D56" s="22" t="s">
        <v>356</v>
      </c>
      <c r="E56" s="34" t="s">
        <v>357</v>
      </c>
      <c r="F56" s="22" t="s">
        <v>350</v>
      </c>
      <c r="G56" s="34" t="s">
        <v>358</v>
      </c>
      <c r="H56" s="22" t="s">
        <v>359</v>
      </c>
      <c r="I56" s="22" t="s">
        <v>353</v>
      </c>
      <c r="J56" s="34" t="s">
        <v>360</v>
      </c>
    </row>
    <row r="57" ht="18.75" customHeight="1" spans="1:10">
      <c r="A57" s="212" t="s">
        <v>317</v>
      </c>
      <c r="B57" s="22" t="s">
        <v>317</v>
      </c>
      <c r="C57" s="22" t="s">
        <v>361</v>
      </c>
      <c r="D57" s="22" t="s">
        <v>362</v>
      </c>
      <c r="E57" s="34" t="s">
        <v>363</v>
      </c>
      <c r="F57" s="22" t="s">
        <v>350</v>
      </c>
      <c r="G57" s="34" t="s">
        <v>358</v>
      </c>
      <c r="H57" s="22" t="s">
        <v>359</v>
      </c>
      <c r="I57" s="22" t="s">
        <v>353</v>
      </c>
      <c r="J57" s="34" t="s">
        <v>364</v>
      </c>
    </row>
    <row r="58" ht="18.75" customHeight="1" spans="1:10">
      <c r="A58" s="212" t="s">
        <v>319</v>
      </c>
      <c r="B58" s="22" t="s">
        <v>319</v>
      </c>
      <c r="C58" s="22" t="s">
        <v>347</v>
      </c>
      <c r="D58" s="22" t="s">
        <v>348</v>
      </c>
      <c r="E58" s="34" t="s">
        <v>349</v>
      </c>
      <c r="F58" s="22" t="s">
        <v>350</v>
      </c>
      <c r="G58" s="34" t="s">
        <v>351</v>
      </c>
      <c r="H58" s="22" t="s">
        <v>352</v>
      </c>
      <c r="I58" s="22" t="s">
        <v>353</v>
      </c>
      <c r="J58" s="34" t="s">
        <v>354</v>
      </c>
    </row>
    <row r="59" ht="18.75" customHeight="1" spans="1:10">
      <c r="A59" s="212" t="s">
        <v>408</v>
      </c>
      <c r="B59" s="22" t="s">
        <v>408</v>
      </c>
      <c r="C59" s="22" t="s">
        <v>355</v>
      </c>
      <c r="D59" s="22" t="s">
        <v>356</v>
      </c>
      <c r="E59" s="34" t="s">
        <v>357</v>
      </c>
      <c r="F59" s="22" t="s">
        <v>350</v>
      </c>
      <c r="G59" s="34" t="s">
        <v>358</v>
      </c>
      <c r="H59" s="22" t="s">
        <v>359</v>
      </c>
      <c r="I59" s="22" t="s">
        <v>353</v>
      </c>
      <c r="J59" s="34" t="s">
        <v>360</v>
      </c>
    </row>
    <row r="60" ht="18.75" customHeight="1" spans="1:10">
      <c r="A60" s="212" t="s">
        <v>408</v>
      </c>
      <c r="B60" s="22" t="s">
        <v>408</v>
      </c>
      <c r="C60" s="22" t="s">
        <v>361</v>
      </c>
      <c r="D60" s="22" t="s">
        <v>362</v>
      </c>
      <c r="E60" s="34" t="s">
        <v>363</v>
      </c>
      <c r="F60" s="22" t="s">
        <v>350</v>
      </c>
      <c r="G60" s="34" t="s">
        <v>358</v>
      </c>
      <c r="H60" s="22" t="s">
        <v>359</v>
      </c>
      <c r="I60" s="22" t="s">
        <v>353</v>
      </c>
      <c r="J60" s="34" t="s">
        <v>364</v>
      </c>
    </row>
    <row r="61" ht="18.75" customHeight="1" spans="1:10">
      <c r="A61" s="212" t="s">
        <v>323</v>
      </c>
      <c r="B61" s="22" t="s">
        <v>409</v>
      </c>
      <c r="C61" s="22" t="s">
        <v>347</v>
      </c>
      <c r="D61" s="22" t="s">
        <v>348</v>
      </c>
      <c r="E61" s="34" t="s">
        <v>349</v>
      </c>
      <c r="F61" s="22" t="s">
        <v>350</v>
      </c>
      <c r="G61" s="34" t="s">
        <v>351</v>
      </c>
      <c r="H61" s="22" t="s">
        <v>352</v>
      </c>
      <c r="I61" s="22" t="s">
        <v>353</v>
      </c>
      <c r="J61" s="34" t="s">
        <v>354</v>
      </c>
    </row>
    <row r="62" ht="18.75" customHeight="1" spans="1:10">
      <c r="A62" s="212" t="s">
        <v>323</v>
      </c>
      <c r="B62" s="22" t="s">
        <v>409</v>
      </c>
      <c r="C62" s="22" t="s">
        <v>355</v>
      </c>
      <c r="D62" s="22" t="s">
        <v>356</v>
      </c>
      <c r="E62" s="34" t="s">
        <v>357</v>
      </c>
      <c r="F62" s="22" t="s">
        <v>350</v>
      </c>
      <c r="G62" s="34" t="s">
        <v>358</v>
      </c>
      <c r="H62" s="22" t="s">
        <v>359</v>
      </c>
      <c r="I62" s="22" t="s">
        <v>353</v>
      </c>
      <c r="J62" s="34" t="s">
        <v>360</v>
      </c>
    </row>
    <row r="63" ht="18.75" customHeight="1" spans="1:10">
      <c r="A63" s="212" t="s">
        <v>323</v>
      </c>
      <c r="B63" s="22" t="s">
        <v>409</v>
      </c>
      <c r="C63" s="22" t="s">
        <v>361</v>
      </c>
      <c r="D63" s="22" t="s">
        <v>362</v>
      </c>
      <c r="E63" s="34" t="s">
        <v>363</v>
      </c>
      <c r="F63" s="22" t="s">
        <v>350</v>
      </c>
      <c r="G63" s="34" t="s">
        <v>358</v>
      </c>
      <c r="H63" s="22" t="s">
        <v>359</v>
      </c>
      <c r="I63" s="22" t="s">
        <v>353</v>
      </c>
      <c r="J63" s="34" t="s">
        <v>364</v>
      </c>
    </row>
    <row r="64" ht="18.75" customHeight="1" spans="1:10">
      <c r="A64" s="212" t="s">
        <v>290</v>
      </c>
      <c r="B64" s="22" t="s">
        <v>410</v>
      </c>
      <c r="C64" s="22" t="s">
        <v>347</v>
      </c>
      <c r="D64" s="22" t="s">
        <v>348</v>
      </c>
      <c r="E64" s="34" t="s">
        <v>349</v>
      </c>
      <c r="F64" s="22" t="s">
        <v>350</v>
      </c>
      <c r="G64" s="34" t="s">
        <v>351</v>
      </c>
      <c r="H64" s="22" t="s">
        <v>352</v>
      </c>
      <c r="I64" s="22" t="s">
        <v>353</v>
      </c>
      <c r="J64" s="34" t="s">
        <v>354</v>
      </c>
    </row>
    <row r="65" ht="18.75" customHeight="1" spans="1:10">
      <c r="A65" s="212" t="s">
        <v>290</v>
      </c>
      <c r="B65" s="22" t="s">
        <v>410</v>
      </c>
      <c r="C65" s="22" t="s">
        <v>355</v>
      </c>
      <c r="D65" s="22" t="s">
        <v>356</v>
      </c>
      <c r="E65" s="34" t="s">
        <v>357</v>
      </c>
      <c r="F65" s="22" t="s">
        <v>350</v>
      </c>
      <c r="G65" s="34" t="s">
        <v>358</v>
      </c>
      <c r="H65" s="22" t="s">
        <v>359</v>
      </c>
      <c r="I65" s="22" t="s">
        <v>353</v>
      </c>
      <c r="J65" s="34" t="s">
        <v>360</v>
      </c>
    </row>
    <row r="66" ht="18.75" customHeight="1" spans="1:10">
      <c r="A66" s="212" t="s">
        <v>290</v>
      </c>
      <c r="B66" s="22" t="s">
        <v>410</v>
      </c>
      <c r="C66" s="22" t="s">
        <v>361</v>
      </c>
      <c r="D66" s="22" t="s">
        <v>362</v>
      </c>
      <c r="E66" s="34" t="s">
        <v>363</v>
      </c>
      <c r="F66" s="22" t="s">
        <v>350</v>
      </c>
      <c r="G66" s="34" t="s">
        <v>358</v>
      </c>
      <c r="H66" s="22" t="s">
        <v>359</v>
      </c>
      <c r="I66" s="22" t="s">
        <v>353</v>
      </c>
      <c r="J66" s="34" t="s">
        <v>364</v>
      </c>
    </row>
    <row r="67" ht="18.75" customHeight="1" spans="1:10">
      <c r="A67" s="212" t="s">
        <v>313</v>
      </c>
      <c r="B67" s="22" t="s">
        <v>313</v>
      </c>
      <c r="C67" s="22" t="s">
        <v>347</v>
      </c>
      <c r="D67" s="22" t="s">
        <v>371</v>
      </c>
      <c r="E67" s="34" t="s">
        <v>411</v>
      </c>
      <c r="F67" s="22" t="s">
        <v>366</v>
      </c>
      <c r="G67" s="34" t="s">
        <v>377</v>
      </c>
      <c r="H67" s="22" t="s">
        <v>359</v>
      </c>
      <c r="I67" s="22" t="s">
        <v>373</v>
      </c>
      <c r="J67" s="34" t="s">
        <v>412</v>
      </c>
    </row>
    <row r="68" ht="18.75" customHeight="1" spans="1:10">
      <c r="A68" s="212" t="s">
        <v>313</v>
      </c>
      <c r="B68" s="22" t="s">
        <v>313</v>
      </c>
      <c r="C68" s="22" t="s">
        <v>355</v>
      </c>
      <c r="D68" s="22" t="s">
        <v>413</v>
      </c>
      <c r="E68" s="34" t="s">
        <v>414</v>
      </c>
      <c r="F68" s="22" t="s">
        <v>350</v>
      </c>
      <c r="G68" s="34" t="s">
        <v>388</v>
      </c>
      <c r="H68" s="22" t="s">
        <v>404</v>
      </c>
      <c r="I68" s="22" t="s">
        <v>353</v>
      </c>
      <c r="J68" s="34" t="s">
        <v>313</v>
      </c>
    </row>
    <row r="69" ht="18.75" customHeight="1" spans="1:10">
      <c r="A69" s="212" t="s">
        <v>313</v>
      </c>
      <c r="B69" s="22" t="s">
        <v>313</v>
      </c>
      <c r="C69" s="22" t="s">
        <v>361</v>
      </c>
      <c r="D69" s="22" t="s">
        <v>362</v>
      </c>
      <c r="E69" s="34" t="s">
        <v>415</v>
      </c>
      <c r="F69" s="22" t="s">
        <v>366</v>
      </c>
      <c r="G69" s="34" t="s">
        <v>377</v>
      </c>
      <c r="H69" s="22" t="s">
        <v>359</v>
      </c>
      <c r="I69" s="22" t="s">
        <v>373</v>
      </c>
      <c r="J69" s="34" t="s">
        <v>416</v>
      </c>
    </row>
    <row r="70" ht="18.75" customHeight="1" spans="1:10">
      <c r="A70" s="212" t="s">
        <v>285</v>
      </c>
      <c r="B70" s="22" t="s">
        <v>285</v>
      </c>
      <c r="C70" s="22" t="s">
        <v>347</v>
      </c>
      <c r="D70" s="22" t="s">
        <v>348</v>
      </c>
      <c r="E70" s="34" t="s">
        <v>349</v>
      </c>
      <c r="F70" s="22" t="s">
        <v>350</v>
      </c>
      <c r="G70" s="34" t="s">
        <v>351</v>
      </c>
      <c r="H70" s="22" t="s">
        <v>352</v>
      </c>
      <c r="I70" s="22" t="s">
        <v>353</v>
      </c>
      <c r="J70" s="34" t="s">
        <v>354</v>
      </c>
    </row>
    <row r="71" ht="18.75" customHeight="1" spans="1:10">
      <c r="A71" s="212" t="s">
        <v>285</v>
      </c>
      <c r="B71" s="22" t="s">
        <v>285</v>
      </c>
      <c r="C71" s="22" t="s">
        <v>355</v>
      </c>
      <c r="D71" s="22" t="s">
        <v>356</v>
      </c>
      <c r="E71" s="34" t="s">
        <v>357</v>
      </c>
      <c r="F71" s="22" t="s">
        <v>366</v>
      </c>
      <c r="G71" s="34" t="s">
        <v>391</v>
      </c>
      <c r="H71" s="22" t="s">
        <v>359</v>
      </c>
      <c r="I71" s="22" t="s">
        <v>373</v>
      </c>
      <c r="J71" s="34" t="s">
        <v>360</v>
      </c>
    </row>
    <row r="72" ht="18.75" customHeight="1" spans="1:10">
      <c r="A72" s="212" t="s">
        <v>285</v>
      </c>
      <c r="B72" s="22" t="s">
        <v>285</v>
      </c>
      <c r="C72" s="22" t="s">
        <v>361</v>
      </c>
      <c r="D72" s="22" t="s">
        <v>362</v>
      </c>
      <c r="E72" s="34" t="s">
        <v>363</v>
      </c>
      <c r="F72" s="22" t="s">
        <v>366</v>
      </c>
      <c r="G72" s="34" t="s">
        <v>391</v>
      </c>
      <c r="H72" s="22" t="s">
        <v>359</v>
      </c>
      <c r="I72" s="22" t="s">
        <v>373</v>
      </c>
      <c r="J72" s="34" t="s">
        <v>364</v>
      </c>
    </row>
  </sheetData>
  <mergeCells count="42">
    <mergeCell ref="A3:J3"/>
    <mergeCell ref="A4:H4"/>
    <mergeCell ref="A8:A10"/>
    <mergeCell ref="A11:A13"/>
    <mergeCell ref="A14:A16"/>
    <mergeCell ref="A17:A20"/>
    <mergeCell ref="A21:A23"/>
    <mergeCell ref="A24:A26"/>
    <mergeCell ref="A27:A29"/>
    <mergeCell ref="A30:A34"/>
    <mergeCell ref="A35:A37"/>
    <mergeCell ref="A38:A41"/>
    <mergeCell ref="A42:A44"/>
    <mergeCell ref="A45:A47"/>
    <mergeCell ref="A48:A50"/>
    <mergeCell ref="A51:A54"/>
    <mergeCell ref="A55:A57"/>
    <mergeCell ref="A58:A60"/>
    <mergeCell ref="A61:A63"/>
    <mergeCell ref="A64:A66"/>
    <mergeCell ref="A67:A69"/>
    <mergeCell ref="A70:A72"/>
    <mergeCell ref="B8:B10"/>
    <mergeCell ref="B11:B13"/>
    <mergeCell ref="B14:B16"/>
    <mergeCell ref="B17:B20"/>
    <mergeCell ref="B21:B23"/>
    <mergeCell ref="B24:B26"/>
    <mergeCell ref="B27:B29"/>
    <mergeCell ref="B30:B34"/>
    <mergeCell ref="B35:B37"/>
    <mergeCell ref="B38:B41"/>
    <mergeCell ref="B42:B44"/>
    <mergeCell ref="B45:B47"/>
    <mergeCell ref="B48:B50"/>
    <mergeCell ref="B51:B54"/>
    <mergeCell ref="B55:B57"/>
    <mergeCell ref="B58:B60"/>
    <mergeCell ref="B61:B63"/>
    <mergeCell ref="B64:B66"/>
    <mergeCell ref="B67:B69"/>
    <mergeCell ref="B70:B7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9">
        <v>1</v>
      </c>
      <c r="B2" s="100">
        <v>0</v>
      </c>
      <c r="C2" s="99">
        <v>1</v>
      </c>
      <c r="D2" s="101"/>
      <c r="E2" s="101"/>
      <c r="F2" s="39" t="s">
        <v>417</v>
      </c>
    </row>
    <row r="3" ht="32.25" customHeight="1" spans="1:6">
      <c r="A3" s="102" t="str">
        <f>"2025"&amp;"年部门政府性基金预算支出预算表"</f>
        <v>2025年部门政府性基金预算支出预算表</v>
      </c>
      <c r="B3" s="103" t="s">
        <v>418</v>
      </c>
      <c r="C3" s="104"/>
      <c r="D3" s="105"/>
      <c r="E3" s="105"/>
      <c r="F3" s="105"/>
    </row>
    <row r="4" ht="18.75" customHeight="1" spans="1:6">
      <c r="A4" s="8" t="str">
        <f>"单位名称："&amp;"耿马傣族佤族自治县养殖业发展服务中心"</f>
        <v>单位名称：耿马傣族佤族自治县养殖业发展服务中心</v>
      </c>
      <c r="B4" s="8" t="s">
        <v>419</v>
      </c>
      <c r="C4" s="99"/>
      <c r="D4" s="101"/>
      <c r="E4" s="101"/>
      <c r="F4" s="39" t="s">
        <v>1</v>
      </c>
    </row>
    <row r="5" ht="18.75" customHeight="1" spans="1:6">
      <c r="A5" s="106" t="s">
        <v>191</v>
      </c>
      <c r="B5" s="107" t="s">
        <v>72</v>
      </c>
      <c r="C5" s="108" t="s">
        <v>73</v>
      </c>
      <c r="D5" s="14" t="s">
        <v>420</v>
      </c>
      <c r="E5" s="14"/>
      <c r="F5" s="15"/>
    </row>
    <row r="6" ht="18.75" customHeight="1" spans="1:6">
      <c r="A6" s="109"/>
      <c r="B6" s="110"/>
      <c r="C6" s="95"/>
      <c r="D6" s="94" t="s">
        <v>55</v>
      </c>
      <c r="E6" s="94" t="s">
        <v>74</v>
      </c>
      <c r="F6" s="94" t="s">
        <v>75</v>
      </c>
    </row>
    <row r="7" ht="18.75" customHeight="1" spans="1:6">
      <c r="A7" s="109">
        <v>1</v>
      </c>
      <c r="B7" s="111" t="s">
        <v>172</v>
      </c>
      <c r="C7" s="95">
        <v>3</v>
      </c>
      <c r="D7" s="94">
        <v>4</v>
      </c>
      <c r="E7" s="94">
        <v>5</v>
      </c>
      <c r="F7" s="94">
        <v>6</v>
      </c>
    </row>
    <row r="8" ht="18.75" customHeight="1" spans="1:6">
      <c r="A8" s="112"/>
      <c r="B8" s="82"/>
      <c r="C8" s="82"/>
      <c r="D8" s="24"/>
      <c r="E8" s="24"/>
      <c r="F8" s="24"/>
    </row>
    <row r="9" ht="18.75" customHeight="1" spans="1:6">
      <c r="A9" s="112"/>
      <c r="B9" s="82"/>
      <c r="C9" s="82"/>
      <c r="D9" s="24"/>
      <c r="E9" s="24"/>
      <c r="F9" s="24"/>
    </row>
    <row r="10" ht="18.75" customHeight="1" spans="1:6">
      <c r="A10" s="113" t="s">
        <v>130</v>
      </c>
      <c r="B10" s="114" t="s">
        <v>130</v>
      </c>
      <c r="C10" s="115" t="s">
        <v>130</v>
      </c>
      <c r="D10" s="24"/>
      <c r="E10" s="24"/>
      <c r="F10" s="24"/>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showZeros="0" workbookViewId="0">
      <pane ySplit="1" topLeftCell="A2" activePane="bottomLeft" state="frozen"/>
      <selection/>
      <selection pane="bottomLeft" activeCell="F20" sqref="F20"/>
    </sheetView>
  </sheetViews>
  <sheetFormatPr defaultColWidth="9.14285714285714" defaultRowHeight="14.25" customHeight="1"/>
  <cols>
    <col min="1" max="1" width="39.1428571428571" customWidth="1"/>
    <col min="2" max="2" width="21.7142857142857" customWidth="1"/>
    <col min="3" max="3" width="35.2761904761905" customWidth="1"/>
    <col min="4" max="4" width="7.71428571428571" customWidth="1"/>
    <col min="5" max="5" width="10.2761904761905"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8"/>
      <c r="P2" s="38"/>
      <c r="Q2" s="39" t="s">
        <v>421</v>
      </c>
    </row>
    <row r="3" ht="35.25" customHeight="1" spans="1:17">
      <c r="A3" s="58" t="str">
        <f>"2025"&amp;"年部门政府采购预算表"</f>
        <v>2025年部门政府采购预算表</v>
      </c>
      <c r="B3" s="7"/>
      <c r="C3" s="7"/>
      <c r="D3" s="7"/>
      <c r="E3" s="7"/>
      <c r="F3" s="7"/>
      <c r="G3" s="7"/>
      <c r="H3" s="7"/>
      <c r="I3" s="7"/>
      <c r="J3" s="7"/>
      <c r="K3" s="51"/>
      <c r="L3" s="7"/>
      <c r="M3" s="7"/>
      <c r="N3" s="7"/>
      <c r="O3" s="51"/>
      <c r="P3" s="51"/>
      <c r="Q3" s="7"/>
    </row>
    <row r="4" ht="18.75" customHeight="1" spans="1:17">
      <c r="A4" s="41" t="str">
        <f>"单位名称："&amp;"耿马傣族佤族自治县养殖业发展服务中心"</f>
        <v>单位名称：耿马傣族佤族自治县养殖业发展服务中心</v>
      </c>
      <c r="B4" s="93"/>
      <c r="C4" s="93"/>
      <c r="D4" s="93"/>
      <c r="E4" s="93"/>
      <c r="F4" s="93"/>
      <c r="G4" s="93"/>
      <c r="H4" s="93"/>
      <c r="I4" s="93"/>
      <c r="J4" s="93"/>
      <c r="O4" s="63"/>
      <c r="P4" s="63"/>
      <c r="Q4" s="39" t="s">
        <v>178</v>
      </c>
    </row>
    <row r="5" ht="18.75" customHeight="1" spans="1:17">
      <c r="A5" s="12" t="s">
        <v>422</v>
      </c>
      <c r="B5" s="72" t="s">
        <v>423</v>
      </c>
      <c r="C5" s="72" t="s">
        <v>424</v>
      </c>
      <c r="D5" s="72" t="s">
        <v>425</v>
      </c>
      <c r="E5" s="72" t="s">
        <v>426</v>
      </c>
      <c r="F5" s="72" t="s">
        <v>427</v>
      </c>
      <c r="G5" s="44" t="s">
        <v>198</v>
      </c>
      <c r="H5" s="44"/>
      <c r="I5" s="44"/>
      <c r="J5" s="44"/>
      <c r="K5" s="74"/>
      <c r="L5" s="44"/>
      <c r="M5" s="44"/>
      <c r="N5" s="44"/>
      <c r="O5" s="64"/>
      <c r="P5" s="74"/>
      <c r="Q5" s="45"/>
    </row>
    <row r="6" ht="18.75" customHeight="1" spans="1:17">
      <c r="A6" s="17"/>
      <c r="B6" s="75"/>
      <c r="C6" s="75"/>
      <c r="D6" s="75"/>
      <c r="E6" s="75"/>
      <c r="F6" s="75"/>
      <c r="G6" s="75" t="s">
        <v>55</v>
      </c>
      <c r="H6" s="75" t="s">
        <v>58</v>
      </c>
      <c r="I6" s="75" t="s">
        <v>428</v>
      </c>
      <c r="J6" s="75" t="s">
        <v>429</v>
      </c>
      <c r="K6" s="76" t="s">
        <v>430</v>
      </c>
      <c r="L6" s="89" t="s">
        <v>77</v>
      </c>
      <c r="M6" s="89"/>
      <c r="N6" s="89"/>
      <c r="O6" s="90"/>
      <c r="P6" s="91"/>
      <c r="Q6" s="77"/>
    </row>
    <row r="7" ht="30" customHeight="1" spans="1:17">
      <c r="A7" s="19"/>
      <c r="B7" s="77"/>
      <c r="C7" s="77"/>
      <c r="D7" s="77"/>
      <c r="E7" s="77"/>
      <c r="F7" s="77"/>
      <c r="G7" s="77"/>
      <c r="H7" s="77" t="s">
        <v>57</v>
      </c>
      <c r="I7" s="77"/>
      <c r="J7" s="77"/>
      <c r="K7" s="78"/>
      <c r="L7" s="77" t="s">
        <v>57</v>
      </c>
      <c r="M7" s="77" t="s">
        <v>64</v>
      </c>
      <c r="N7" s="77" t="s">
        <v>206</v>
      </c>
      <c r="O7" s="92" t="s">
        <v>66</v>
      </c>
      <c r="P7" s="78" t="s">
        <v>67</v>
      </c>
      <c r="Q7" s="77" t="s">
        <v>68</v>
      </c>
    </row>
    <row r="8" ht="18.75" customHeight="1" spans="1:17">
      <c r="A8" s="33">
        <v>1</v>
      </c>
      <c r="B8" s="94">
        <v>2</v>
      </c>
      <c r="C8" s="94">
        <v>3</v>
      </c>
      <c r="D8" s="94">
        <v>4</v>
      </c>
      <c r="E8" s="94">
        <v>5</v>
      </c>
      <c r="F8" s="94">
        <v>6</v>
      </c>
      <c r="G8" s="95">
        <v>7</v>
      </c>
      <c r="H8" s="95">
        <v>8</v>
      </c>
      <c r="I8" s="95">
        <v>9</v>
      </c>
      <c r="J8" s="95">
        <v>10</v>
      </c>
      <c r="K8" s="95">
        <v>11</v>
      </c>
      <c r="L8" s="95">
        <v>12</v>
      </c>
      <c r="M8" s="95">
        <v>13</v>
      </c>
      <c r="N8" s="95">
        <v>14</v>
      </c>
      <c r="O8" s="95">
        <v>15</v>
      </c>
      <c r="P8" s="95">
        <v>16</v>
      </c>
      <c r="Q8" s="95">
        <v>17</v>
      </c>
    </row>
    <row r="9" ht="18.75" customHeight="1" spans="1:17">
      <c r="A9" s="80" t="s">
        <v>70</v>
      </c>
      <c r="B9" s="81"/>
      <c r="C9" s="81"/>
      <c r="D9" s="81"/>
      <c r="E9" s="96"/>
      <c r="F9" s="24">
        <v>8900</v>
      </c>
      <c r="G9" s="24">
        <v>8900</v>
      </c>
      <c r="H9" s="24">
        <v>1800</v>
      </c>
      <c r="I9" s="24"/>
      <c r="J9" s="24"/>
      <c r="K9" s="24"/>
      <c r="L9" s="24">
        <v>7100</v>
      </c>
      <c r="M9" s="24"/>
      <c r="N9" s="24"/>
      <c r="O9" s="24"/>
      <c r="P9" s="24"/>
      <c r="Q9" s="24">
        <v>7100</v>
      </c>
    </row>
    <row r="10" ht="18.75" customHeight="1" spans="1:17">
      <c r="A10" s="213" t="s">
        <v>243</v>
      </c>
      <c r="B10" s="81" t="s">
        <v>431</v>
      </c>
      <c r="C10" s="81" t="s">
        <v>431</v>
      </c>
      <c r="D10" s="81" t="s">
        <v>432</v>
      </c>
      <c r="E10" s="98">
        <v>10</v>
      </c>
      <c r="F10" s="24">
        <v>1800</v>
      </c>
      <c r="G10" s="24">
        <v>1800</v>
      </c>
      <c r="H10" s="24">
        <v>1800</v>
      </c>
      <c r="I10" s="24"/>
      <c r="J10" s="24"/>
      <c r="K10" s="24"/>
      <c r="L10" s="24"/>
      <c r="M10" s="24"/>
      <c r="N10" s="24"/>
      <c r="O10" s="24"/>
      <c r="P10" s="24"/>
      <c r="Q10" s="24"/>
    </row>
    <row r="11" ht="18.75" customHeight="1" spans="1:17">
      <c r="A11" s="213" t="s">
        <v>311</v>
      </c>
      <c r="B11" s="81" t="s">
        <v>433</v>
      </c>
      <c r="C11" s="81" t="s">
        <v>434</v>
      </c>
      <c r="D11" s="81" t="s">
        <v>386</v>
      </c>
      <c r="E11" s="98">
        <v>1</v>
      </c>
      <c r="F11" s="24">
        <v>600</v>
      </c>
      <c r="G11" s="24">
        <v>600</v>
      </c>
      <c r="H11" s="24"/>
      <c r="I11" s="24"/>
      <c r="J11" s="24"/>
      <c r="K11" s="24"/>
      <c r="L11" s="24">
        <v>600</v>
      </c>
      <c r="M11" s="24"/>
      <c r="N11" s="24"/>
      <c r="O11" s="24"/>
      <c r="P11" s="24"/>
      <c r="Q11" s="24">
        <v>600</v>
      </c>
    </row>
    <row r="12" ht="18.75" customHeight="1" spans="1:17">
      <c r="A12" s="213" t="s">
        <v>298</v>
      </c>
      <c r="B12" s="81" t="s">
        <v>433</v>
      </c>
      <c r="C12" s="81" t="s">
        <v>434</v>
      </c>
      <c r="D12" s="81" t="s">
        <v>386</v>
      </c>
      <c r="E12" s="98">
        <v>1</v>
      </c>
      <c r="F12" s="24">
        <v>6500</v>
      </c>
      <c r="G12" s="24">
        <v>6500</v>
      </c>
      <c r="H12" s="24"/>
      <c r="I12" s="24"/>
      <c r="J12" s="24"/>
      <c r="K12" s="24"/>
      <c r="L12" s="24">
        <v>6500</v>
      </c>
      <c r="M12" s="24"/>
      <c r="N12" s="24"/>
      <c r="O12" s="24"/>
      <c r="P12" s="24"/>
      <c r="Q12" s="24">
        <v>6500</v>
      </c>
    </row>
    <row r="13" ht="18.75" customHeight="1" spans="1:17">
      <c r="A13" s="83" t="s">
        <v>130</v>
      </c>
      <c r="B13" s="84"/>
      <c r="C13" s="84"/>
      <c r="D13" s="84"/>
      <c r="E13" s="96"/>
      <c r="F13" s="24">
        <v>8900</v>
      </c>
      <c r="G13" s="24">
        <v>8900</v>
      </c>
      <c r="H13" s="24">
        <v>1800</v>
      </c>
      <c r="I13" s="24"/>
      <c r="J13" s="24"/>
      <c r="K13" s="24"/>
      <c r="L13" s="24">
        <v>7100</v>
      </c>
      <c r="M13" s="24"/>
      <c r="N13" s="24"/>
      <c r="O13" s="24"/>
      <c r="P13" s="24"/>
      <c r="Q13" s="24">
        <v>7100</v>
      </c>
    </row>
  </sheetData>
  <mergeCells count="16">
    <mergeCell ref="A3:Q3"/>
    <mergeCell ref="A4:F4"/>
    <mergeCell ref="G5:Q5"/>
    <mergeCell ref="L6:Q6"/>
    <mergeCell ref="A13:E13"/>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pane ySplit="1" topLeftCell="A2" activePane="bottomLeft" state="frozen"/>
      <selection/>
      <selection pane="bottomLeft" activeCell="E24" sqref="E24"/>
    </sheetView>
  </sheetViews>
  <sheetFormatPr defaultColWidth="9.14285714285714" defaultRowHeight="14.25" customHeight="1"/>
  <cols>
    <col min="1" max="1" width="31.4285714285714"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2"/>
      <c r="B2" s="62"/>
      <c r="C2" s="67"/>
      <c r="D2" s="62"/>
      <c r="E2" s="62"/>
      <c r="F2" s="62"/>
      <c r="G2" s="62"/>
      <c r="H2" s="68"/>
      <c r="I2" s="62"/>
      <c r="J2" s="62"/>
      <c r="K2" s="62"/>
      <c r="L2" s="38"/>
      <c r="M2" s="86"/>
      <c r="N2" s="87" t="s">
        <v>435</v>
      </c>
    </row>
    <row r="3" ht="34.5" customHeight="1" spans="1:14">
      <c r="A3" s="40" t="str">
        <f>"2025"&amp;"年部门政府购买服务预算表"</f>
        <v>2025年部门政府购买服务预算表</v>
      </c>
      <c r="B3" s="69"/>
      <c r="C3" s="51"/>
      <c r="D3" s="69"/>
      <c r="E3" s="69"/>
      <c r="F3" s="69"/>
      <c r="G3" s="69"/>
      <c r="H3" s="70"/>
      <c r="I3" s="69"/>
      <c r="J3" s="69"/>
      <c r="K3" s="69"/>
      <c r="L3" s="51"/>
      <c r="M3" s="70"/>
      <c r="N3" s="69"/>
    </row>
    <row r="4" ht="18.75" customHeight="1" spans="1:14">
      <c r="A4" s="59" t="str">
        <f>"单位名称："&amp;"耿马傣族佤族自治县养殖业发展服务中心"</f>
        <v>单位名称：耿马傣族佤族自治县养殖业发展服务中心</v>
      </c>
      <c r="B4" s="60"/>
      <c r="C4" s="71"/>
      <c r="D4" s="60"/>
      <c r="E4" s="60"/>
      <c r="F4" s="60"/>
      <c r="G4" s="60"/>
      <c r="H4" s="68"/>
      <c r="I4" s="62"/>
      <c r="J4" s="62"/>
      <c r="K4" s="62"/>
      <c r="L4" s="63"/>
      <c r="M4" s="88"/>
      <c r="N4" s="87" t="s">
        <v>178</v>
      </c>
    </row>
    <row r="5" ht="18.75" customHeight="1" spans="1:14">
      <c r="A5" s="12" t="s">
        <v>422</v>
      </c>
      <c r="B5" s="72" t="s">
        <v>436</v>
      </c>
      <c r="C5" s="73" t="s">
        <v>437</v>
      </c>
      <c r="D5" s="44" t="s">
        <v>198</v>
      </c>
      <c r="E5" s="44"/>
      <c r="F5" s="44"/>
      <c r="G5" s="44"/>
      <c r="H5" s="74"/>
      <c r="I5" s="44"/>
      <c r="J5" s="44"/>
      <c r="K5" s="44"/>
      <c r="L5" s="64"/>
      <c r="M5" s="74"/>
      <c r="N5" s="45"/>
    </row>
    <row r="6" ht="18.75" customHeight="1" spans="1:14">
      <c r="A6" s="17"/>
      <c r="B6" s="75"/>
      <c r="C6" s="76"/>
      <c r="D6" s="75" t="s">
        <v>55</v>
      </c>
      <c r="E6" s="75" t="s">
        <v>58</v>
      </c>
      <c r="F6" s="75" t="s">
        <v>428</v>
      </c>
      <c r="G6" s="75" t="s">
        <v>429</v>
      </c>
      <c r="H6" s="76" t="s">
        <v>430</v>
      </c>
      <c r="I6" s="89" t="s">
        <v>77</v>
      </c>
      <c r="J6" s="89"/>
      <c r="K6" s="89"/>
      <c r="L6" s="90"/>
      <c r="M6" s="91"/>
      <c r="N6" s="77"/>
    </row>
    <row r="7" ht="26.25" customHeight="1" spans="1:14">
      <c r="A7" s="19"/>
      <c r="B7" s="77"/>
      <c r="C7" s="78"/>
      <c r="D7" s="77"/>
      <c r="E7" s="77"/>
      <c r="F7" s="77"/>
      <c r="G7" s="77"/>
      <c r="H7" s="78"/>
      <c r="I7" s="77" t="s">
        <v>57</v>
      </c>
      <c r="J7" s="77" t="s">
        <v>64</v>
      </c>
      <c r="K7" s="77" t="s">
        <v>206</v>
      </c>
      <c r="L7" s="92" t="s">
        <v>66</v>
      </c>
      <c r="M7" s="78" t="s">
        <v>67</v>
      </c>
      <c r="N7" s="77" t="s">
        <v>68</v>
      </c>
    </row>
    <row r="8" ht="18.75" customHeight="1" spans="1:14">
      <c r="A8" s="79">
        <v>1</v>
      </c>
      <c r="B8" s="79">
        <v>2</v>
      </c>
      <c r="C8" s="79">
        <v>3</v>
      </c>
      <c r="D8" s="79">
        <v>4</v>
      </c>
      <c r="E8" s="79">
        <v>5</v>
      </c>
      <c r="F8" s="79">
        <v>6</v>
      </c>
      <c r="G8" s="79">
        <v>7</v>
      </c>
      <c r="H8" s="79">
        <v>8</v>
      </c>
      <c r="I8" s="79">
        <v>9</v>
      </c>
      <c r="J8" s="79">
        <v>10</v>
      </c>
      <c r="K8" s="79">
        <v>11</v>
      </c>
      <c r="L8" s="79">
        <v>12</v>
      </c>
      <c r="M8" s="79">
        <v>13</v>
      </c>
      <c r="N8" s="79">
        <v>14</v>
      </c>
    </row>
    <row r="9" ht="18.75" customHeight="1" spans="1:14">
      <c r="A9" s="80"/>
      <c r="B9" s="81"/>
      <c r="C9" s="82"/>
      <c r="D9" s="24"/>
      <c r="E9" s="24"/>
      <c r="F9" s="24"/>
      <c r="G9" s="24"/>
      <c r="H9" s="24"/>
      <c r="I9" s="24"/>
      <c r="J9" s="24"/>
      <c r="K9" s="24"/>
      <c r="L9" s="24"/>
      <c r="M9" s="24"/>
      <c r="N9" s="24"/>
    </row>
    <row r="10" ht="18.75" customHeight="1" spans="1:14">
      <c r="A10" s="80"/>
      <c r="B10" s="81"/>
      <c r="C10" s="82"/>
      <c r="D10" s="24"/>
      <c r="E10" s="24"/>
      <c r="F10" s="24"/>
      <c r="G10" s="24"/>
      <c r="H10" s="24"/>
      <c r="I10" s="24"/>
      <c r="J10" s="24"/>
      <c r="K10" s="24"/>
      <c r="L10" s="24"/>
      <c r="M10" s="24"/>
      <c r="N10" s="24"/>
    </row>
    <row r="11" ht="18.75" customHeight="1" spans="1:14">
      <c r="A11" s="83" t="s">
        <v>130</v>
      </c>
      <c r="B11" s="84"/>
      <c r="C11" s="85"/>
      <c r="D11" s="24"/>
      <c r="E11" s="24"/>
      <c r="F11" s="24"/>
      <c r="G11" s="24"/>
      <c r="H11" s="24"/>
      <c r="I11" s="24"/>
      <c r="J11" s="24"/>
      <c r="K11" s="24"/>
      <c r="L11" s="24"/>
      <c r="M11" s="24"/>
      <c r="N11" s="24"/>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0"/>
      <c r="B2" s="30"/>
      <c r="C2" s="30"/>
      <c r="D2" s="57"/>
      <c r="G2" s="38"/>
      <c r="H2" s="38"/>
      <c r="I2" s="38" t="s">
        <v>438</v>
      </c>
    </row>
    <row r="3" ht="27.75" customHeight="1" spans="1:9">
      <c r="A3" s="58" t="str">
        <f>"2025"&amp;"年县对下转移支付预算表"</f>
        <v>2025年县对下转移支付预算表</v>
      </c>
      <c r="B3" s="7"/>
      <c r="C3" s="7"/>
      <c r="D3" s="7"/>
      <c r="E3" s="7"/>
      <c r="F3" s="7"/>
      <c r="G3" s="51"/>
      <c r="H3" s="51"/>
      <c r="I3" s="7"/>
    </row>
    <row r="4" ht="18.75" customHeight="1" spans="1:9">
      <c r="A4" s="59" t="str">
        <f>"单位名称："&amp;"耿马傣族佤族自治县养殖业发展服务中心"</f>
        <v>单位名称：耿马傣族佤族自治县养殖业发展服务中心</v>
      </c>
      <c r="B4" s="60"/>
      <c r="C4" s="60"/>
      <c r="D4" s="61"/>
      <c r="E4" s="62"/>
      <c r="G4" s="63"/>
      <c r="H4" s="63"/>
      <c r="I4" s="38" t="s">
        <v>178</v>
      </c>
    </row>
    <row r="5" ht="18.75" customHeight="1" spans="1:9">
      <c r="A5" s="31" t="s">
        <v>439</v>
      </c>
      <c r="B5" s="13" t="s">
        <v>198</v>
      </c>
      <c r="C5" s="14"/>
      <c r="D5" s="14"/>
      <c r="E5" s="13" t="s">
        <v>440</v>
      </c>
      <c r="F5" s="14"/>
      <c r="G5" s="64"/>
      <c r="H5" s="64"/>
      <c r="I5" s="15"/>
    </row>
    <row r="6" ht="18.75" customHeight="1" spans="1:9">
      <c r="A6" s="33"/>
      <c r="B6" s="32" t="s">
        <v>55</v>
      </c>
      <c r="C6" s="12" t="s">
        <v>58</v>
      </c>
      <c r="D6" s="65" t="s">
        <v>441</v>
      </c>
      <c r="E6" s="66" t="s">
        <v>442</v>
      </c>
      <c r="F6" s="66" t="s">
        <v>442</v>
      </c>
      <c r="G6" s="66" t="s">
        <v>442</v>
      </c>
      <c r="H6" s="66" t="s">
        <v>442</v>
      </c>
      <c r="I6" s="66" t="s">
        <v>442</v>
      </c>
    </row>
    <row r="7" ht="18.75" customHeight="1" spans="1:9">
      <c r="A7" s="66">
        <v>1</v>
      </c>
      <c r="B7" s="66">
        <v>2</v>
      </c>
      <c r="C7" s="66">
        <v>3</v>
      </c>
      <c r="D7" s="66">
        <v>4</v>
      </c>
      <c r="E7" s="66">
        <v>5</v>
      </c>
      <c r="F7" s="66">
        <v>6</v>
      </c>
      <c r="G7" s="66">
        <v>7</v>
      </c>
      <c r="H7" s="66">
        <v>8</v>
      </c>
      <c r="I7" s="66">
        <v>9</v>
      </c>
    </row>
    <row r="8" ht="18.75" customHeight="1" spans="1:9">
      <c r="A8" s="34"/>
      <c r="B8" s="24"/>
      <c r="C8" s="24"/>
      <c r="D8" s="24"/>
      <c r="E8" s="24"/>
      <c r="F8" s="24"/>
      <c r="G8" s="24"/>
      <c r="H8" s="24"/>
      <c r="I8" s="24"/>
    </row>
    <row r="9" ht="18.75" customHeight="1" spans="1:9">
      <c r="A9" s="34"/>
      <c r="B9" s="24"/>
      <c r="C9" s="24"/>
      <c r="D9" s="24"/>
      <c r="E9" s="24"/>
      <c r="F9" s="24"/>
      <c r="G9" s="24"/>
      <c r="H9" s="24"/>
      <c r="I9" s="24"/>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pane ySplit="1" topLeftCell="A2" activePane="bottomLeft" state="frozen"/>
      <selection/>
      <selection pane="bottomLeft" activeCell="A1" sqref="A1"/>
    </sheetView>
  </sheetViews>
  <sheetFormatPr defaultColWidth="9.14285714285714" defaultRowHeight="12" customHeight="1" outlineLevelRow="7"/>
  <cols>
    <col min="1" max="1" width="34.2761904761905" customWidth="1"/>
    <col min="2" max="2" width="29" customWidth="1"/>
    <col min="3" max="5" width="23.5714285714286" customWidth="1"/>
    <col min="6" max="6" width="11.2761904761905" customWidth="1"/>
    <col min="7" max="7" width="25.1428571428571" customWidth="1"/>
    <col min="8" max="8" width="15.5714285714286" customWidth="1"/>
    <col min="9" max="9" width="13.4285714285714" customWidth="1"/>
    <col min="10" max="10" width="18.847619047619" customWidth="1"/>
  </cols>
  <sheetData>
    <row r="1" customHeight="1" spans="1:10">
      <c r="A1" s="1"/>
      <c r="B1" s="1"/>
      <c r="C1" s="1"/>
      <c r="D1" s="1"/>
      <c r="E1" s="1"/>
      <c r="F1" s="1"/>
      <c r="G1" s="1"/>
      <c r="H1" s="1"/>
      <c r="I1" s="1"/>
      <c r="J1" s="1"/>
    </row>
    <row r="2" ht="15" customHeight="1" spans="10:10">
      <c r="J2" s="38" t="s">
        <v>443</v>
      </c>
    </row>
    <row r="3" ht="36" customHeight="1" spans="1:10">
      <c r="A3" s="6" t="str">
        <f>"2025"&amp;"年县对下转移支付绩效目标表"</f>
        <v>2025年县对下转移支付绩效目标表</v>
      </c>
      <c r="B3" s="7"/>
      <c r="C3" s="7"/>
      <c r="D3" s="7"/>
      <c r="E3" s="7"/>
      <c r="F3" s="51"/>
      <c r="G3" s="7"/>
      <c r="H3" s="51"/>
      <c r="I3" s="51"/>
      <c r="J3" s="7"/>
    </row>
    <row r="4" ht="18.75" customHeight="1" spans="1:8">
      <c r="A4" s="8" t="str">
        <f>"单位名称："&amp;"耿马傣族佤族自治县养殖业发展服务中心"</f>
        <v>单位名称：耿马傣族佤族自治县养殖业发展服务中心</v>
      </c>
      <c r="B4" s="4"/>
      <c r="C4" s="4"/>
      <c r="D4" s="4"/>
      <c r="E4" s="4"/>
      <c r="F4" s="52"/>
      <c r="G4" s="4"/>
      <c r="H4" s="52"/>
    </row>
    <row r="5" ht="18.75" customHeight="1" spans="1:10">
      <c r="A5" s="46" t="s">
        <v>336</v>
      </c>
      <c r="B5" s="46" t="s">
        <v>337</v>
      </c>
      <c r="C5" s="46" t="s">
        <v>338</v>
      </c>
      <c r="D5" s="46" t="s">
        <v>339</v>
      </c>
      <c r="E5" s="46" t="s">
        <v>340</v>
      </c>
      <c r="F5" s="53" t="s">
        <v>341</v>
      </c>
      <c r="G5" s="46" t="s">
        <v>342</v>
      </c>
      <c r="H5" s="53" t="s">
        <v>343</v>
      </c>
      <c r="I5" s="53" t="s">
        <v>344</v>
      </c>
      <c r="J5" s="46" t="s">
        <v>345</v>
      </c>
    </row>
    <row r="6" ht="18.75" customHeight="1" spans="1:10">
      <c r="A6" s="46">
        <v>1</v>
      </c>
      <c r="B6" s="46">
        <v>2</v>
      </c>
      <c r="C6" s="46">
        <v>3</v>
      </c>
      <c r="D6" s="46">
        <v>4</v>
      </c>
      <c r="E6" s="46">
        <v>5</v>
      </c>
      <c r="F6" s="53">
        <v>6</v>
      </c>
      <c r="G6" s="46">
        <v>7</v>
      </c>
      <c r="H6" s="53">
        <v>8</v>
      </c>
      <c r="I6" s="53">
        <v>9</v>
      </c>
      <c r="J6" s="46">
        <v>10</v>
      </c>
    </row>
    <row r="7" ht="18.75" customHeight="1" spans="1:10">
      <c r="A7" s="22"/>
      <c r="B7" s="47"/>
      <c r="C7" s="47"/>
      <c r="D7" s="47"/>
      <c r="E7" s="54"/>
      <c r="F7" s="55"/>
      <c r="G7" s="54"/>
      <c r="H7" s="55"/>
      <c r="I7" s="55"/>
      <c r="J7" s="54"/>
    </row>
    <row r="8" ht="18.75" customHeight="1" spans="1:10">
      <c r="A8" s="22"/>
      <c r="B8" s="22"/>
      <c r="C8" s="22"/>
      <c r="D8" s="22"/>
      <c r="E8" s="22"/>
      <c r="F8" s="56"/>
      <c r="G8" s="22"/>
      <c r="H8" s="22"/>
      <c r="I8" s="22"/>
      <c r="J8" s="22"/>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pane ySplit="1" topLeftCell="A2" activePane="bottomLeft" state="frozen"/>
      <selection/>
      <selection pane="bottomLeft" activeCell="A1" sqref="A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9" t="s">
        <v>444</v>
      </c>
    </row>
    <row r="3" ht="34.5" customHeight="1" spans="1:8">
      <c r="A3" s="40" t="str">
        <f>"2025"&amp;"年新增资产配置表"</f>
        <v>2025年新增资产配置表</v>
      </c>
      <c r="B3" s="7"/>
      <c r="C3" s="7"/>
      <c r="D3" s="7"/>
      <c r="E3" s="7"/>
      <c r="F3" s="7"/>
      <c r="G3" s="7"/>
      <c r="H3" s="7"/>
    </row>
    <row r="4" ht="18.75" customHeight="1" spans="1:8">
      <c r="A4" s="41" t="str">
        <f>"单位名称："&amp;"耿马傣族佤族自治县养殖业发展服务中心"</f>
        <v>单位名称：耿马傣族佤族自治县养殖业发展服务中心</v>
      </c>
      <c r="B4" s="9"/>
      <c r="C4" s="4"/>
      <c r="H4" s="42" t="s">
        <v>178</v>
      </c>
    </row>
    <row r="5" ht="18.75" customHeight="1" spans="1:8">
      <c r="A5" s="12" t="s">
        <v>191</v>
      </c>
      <c r="B5" s="12" t="s">
        <v>445</v>
      </c>
      <c r="C5" s="12" t="s">
        <v>446</v>
      </c>
      <c r="D5" s="12" t="s">
        <v>447</v>
      </c>
      <c r="E5" s="12" t="s">
        <v>448</v>
      </c>
      <c r="F5" s="43" t="s">
        <v>449</v>
      </c>
      <c r="G5" s="44"/>
      <c r="H5" s="45"/>
    </row>
    <row r="6" ht="18.75" customHeight="1" spans="1:8">
      <c r="A6" s="19"/>
      <c r="B6" s="19"/>
      <c r="C6" s="19"/>
      <c r="D6" s="19"/>
      <c r="E6" s="19"/>
      <c r="F6" s="46" t="s">
        <v>426</v>
      </c>
      <c r="G6" s="46" t="s">
        <v>450</v>
      </c>
      <c r="H6" s="46" t="s">
        <v>451</v>
      </c>
    </row>
    <row r="7" ht="18.75" customHeight="1" spans="1:8">
      <c r="A7" s="46">
        <v>1</v>
      </c>
      <c r="B7" s="46">
        <v>2</v>
      </c>
      <c r="C7" s="46">
        <v>3</v>
      </c>
      <c r="D7" s="46">
        <v>4</v>
      </c>
      <c r="E7" s="46">
        <v>5</v>
      </c>
      <c r="F7" s="46">
        <v>6</v>
      </c>
      <c r="G7" s="46">
        <v>7</v>
      </c>
      <c r="H7" s="46">
        <v>8</v>
      </c>
    </row>
    <row r="8" ht="18.75" customHeight="1" spans="1:8">
      <c r="A8" s="47"/>
      <c r="B8" s="47"/>
      <c r="C8" s="34"/>
      <c r="D8" s="34"/>
      <c r="E8" s="34"/>
      <c r="F8" s="48"/>
      <c r="G8" s="24"/>
      <c r="H8" s="24"/>
    </row>
    <row r="9" ht="18.75" customHeight="1" spans="1:8">
      <c r="A9" s="26" t="s">
        <v>55</v>
      </c>
      <c r="B9" s="49"/>
      <c r="C9" s="49"/>
      <c r="D9" s="49"/>
      <c r="E9" s="50"/>
      <c r="F9" s="48"/>
      <c r="G9" s="24"/>
      <c r="H9" s="24"/>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pane ySplit="1" topLeftCell="A5" activePane="bottomLeft" state="frozen"/>
      <selection/>
      <selection pane="bottomLeft" activeCell="A1" sqref="A1"/>
    </sheetView>
  </sheetViews>
  <sheetFormatPr defaultColWidth="9.14285714285714" defaultRowHeight="14.25" customHeight="1"/>
  <cols>
    <col min="1" max="1" width="13.4285714285714" customWidth="1"/>
    <col min="2" max="2" width="43.8666666666667" customWidth="1"/>
    <col min="3" max="3" width="23.847619047619" customWidth="1"/>
    <col min="4" max="4" width="11.1428571428571" customWidth="1"/>
    <col min="5" max="5" width="33.1714285714286" customWidth="1"/>
    <col min="6" max="6" width="9.84761904761905" customWidth="1"/>
    <col min="7" max="7" width="17.7142857142857" customWidth="1"/>
    <col min="8" max="11" width="15.4285714285714" customWidth="1"/>
  </cols>
  <sheetData>
    <row r="1" customHeight="1" spans="1:11">
      <c r="A1" s="1"/>
      <c r="B1" s="1"/>
      <c r="C1" s="1"/>
      <c r="D1" s="1"/>
      <c r="E1" s="1"/>
      <c r="F1" s="1"/>
      <c r="G1" s="1"/>
      <c r="H1" s="1"/>
      <c r="I1" s="1"/>
      <c r="J1" s="1"/>
      <c r="K1" s="1"/>
    </row>
    <row r="2" ht="15" customHeight="1" spans="4:11">
      <c r="D2" s="29"/>
      <c r="E2" s="29"/>
      <c r="F2" s="29"/>
      <c r="G2" s="29"/>
      <c r="H2" s="30"/>
      <c r="I2" s="30"/>
      <c r="J2" s="30"/>
      <c r="K2" s="38" t="s">
        <v>452</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"单位名称："&amp;"耿马傣族佤族自治县养殖业发展服务中心"</f>
        <v>单位名称：耿马傣族佤族自治县养殖业发展服务中心</v>
      </c>
      <c r="B4" s="9"/>
      <c r="C4" s="9"/>
      <c r="D4" s="9"/>
      <c r="E4" s="9"/>
      <c r="F4" s="9"/>
      <c r="G4" s="9"/>
      <c r="H4" s="10"/>
      <c r="I4" s="10"/>
      <c r="J4" s="10"/>
      <c r="K4" s="5" t="s">
        <v>178</v>
      </c>
    </row>
    <row r="5" ht="18.75" customHeight="1" spans="1:11">
      <c r="A5" s="11" t="s">
        <v>279</v>
      </c>
      <c r="B5" s="11" t="s">
        <v>193</v>
      </c>
      <c r="C5" s="11" t="s">
        <v>280</v>
      </c>
      <c r="D5" s="12" t="s">
        <v>194</v>
      </c>
      <c r="E5" s="12" t="s">
        <v>195</v>
      </c>
      <c r="F5" s="12" t="s">
        <v>281</v>
      </c>
      <c r="G5" s="12" t="s">
        <v>282</v>
      </c>
      <c r="H5" s="31" t="s">
        <v>55</v>
      </c>
      <c r="I5" s="13" t="s">
        <v>453</v>
      </c>
      <c r="J5" s="14"/>
      <c r="K5" s="15"/>
    </row>
    <row r="6" ht="18.75" customHeight="1" spans="1:11">
      <c r="A6" s="16"/>
      <c r="B6" s="16"/>
      <c r="C6" s="16"/>
      <c r="D6" s="17"/>
      <c r="E6" s="17"/>
      <c r="F6" s="17"/>
      <c r="G6" s="17"/>
      <c r="H6" s="32"/>
      <c r="I6" s="12" t="s">
        <v>58</v>
      </c>
      <c r="J6" s="12" t="s">
        <v>59</v>
      </c>
      <c r="K6" s="12" t="s">
        <v>60</v>
      </c>
    </row>
    <row r="7" ht="18.75" customHeight="1" spans="1:11">
      <c r="A7" s="18"/>
      <c r="B7" s="18"/>
      <c r="C7" s="18"/>
      <c r="D7" s="19"/>
      <c r="E7" s="19"/>
      <c r="F7" s="19"/>
      <c r="G7" s="19"/>
      <c r="H7" s="33"/>
      <c r="I7" s="19" t="s">
        <v>57</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130</v>
      </c>
      <c r="B11" s="36"/>
      <c r="C11" s="36"/>
      <c r="D11" s="36"/>
      <c r="E11" s="36"/>
      <c r="F11" s="36"/>
      <c r="G11" s="37"/>
      <c r="H11" s="24"/>
      <c r="I11" s="24"/>
      <c r="J11" s="24"/>
      <c r="K11" s="24"/>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9.4285714285714" customWidth="1"/>
    <col min="2" max="2" width="23.1428571428571" customWidth="1"/>
    <col min="3" max="3" width="31.5714285714286" customWidth="1"/>
    <col min="4" max="4" width="20.4285714285714" customWidth="1"/>
    <col min="5" max="7" width="23.847619047619" customWidth="1"/>
  </cols>
  <sheetData>
    <row r="1" customHeight="1" spans="1:7">
      <c r="A1" s="1"/>
      <c r="B1" s="1"/>
      <c r="C1" s="1"/>
      <c r="D1" s="1"/>
      <c r="E1" s="1"/>
      <c r="F1" s="1"/>
      <c r="G1" s="1"/>
    </row>
    <row r="2" ht="15" customHeight="1" spans="1:7">
      <c r="A2" s="2"/>
      <c r="B2" s="2"/>
      <c r="C2" s="2"/>
      <c r="D2" s="3"/>
      <c r="E2" s="4"/>
      <c r="F2" s="4"/>
      <c r="G2" s="5" t="s">
        <v>454</v>
      </c>
    </row>
    <row r="3" ht="36.75" customHeight="1" spans="1:7">
      <c r="A3" s="6" t="str">
        <f>"2025"&amp;"年部门项目中期规划预算表"</f>
        <v>2025年部门项目中期规划预算表</v>
      </c>
      <c r="B3" s="7"/>
      <c r="C3" s="7"/>
      <c r="D3" s="7"/>
      <c r="E3" s="7"/>
      <c r="F3" s="7"/>
      <c r="G3" s="7"/>
    </row>
    <row r="4" ht="18.75" customHeight="1" spans="1:7">
      <c r="A4" s="8" t="str">
        <f>"单位名称："&amp;"耿马傣族佤族自治县养殖业发展服务中心"</f>
        <v>单位名称：耿马傣族佤族自治县养殖业发展服务中心</v>
      </c>
      <c r="B4" s="9"/>
      <c r="C4" s="9"/>
      <c r="D4" s="9"/>
      <c r="E4" s="10"/>
      <c r="F4" s="10"/>
      <c r="G4" s="5" t="s">
        <v>178</v>
      </c>
    </row>
    <row r="5" ht="18.75" customHeight="1" spans="1:7">
      <c r="A5" s="11" t="s">
        <v>280</v>
      </c>
      <c r="B5" s="11" t="s">
        <v>279</v>
      </c>
      <c r="C5" s="11" t="s">
        <v>193</v>
      </c>
      <c r="D5" s="12" t="s">
        <v>455</v>
      </c>
      <c r="E5" s="13" t="s">
        <v>58</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57</v>
      </c>
      <c r="F7" s="18"/>
      <c r="G7" s="19"/>
    </row>
    <row r="8" ht="18.75" customHeight="1" spans="1:7">
      <c r="A8" s="20">
        <v>1</v>
      </c>
      <c r="B8" s="20">
        <v>2</v>
      </c>
      <c r="C8" s="20">
        <v>3</v>
      </c>
      <c r="D8" s="20">
        <v>4</v>
      </c>
      <c r="E8" s="20">
        <v>5</v>
      </c>
      <c r="F8" s="20">
        <v>6</v>
      </c>
      <c r="G8" s="21">
        <v>7</v>
      </c>
    </row>
    <row r="9" ht="18.75" customHeight="1" spans="1:7">
      <c r="A9" s="22" t="s">
        <v>70</v>
      </c>
      <c r="B9" s="23"/>
      <c r="C9" s="23"/>
      <c r="D9" s="22"/>
      <c r="E9" s="24">
        <v>604200</v>
      </c>
      <c r="F9" s="24"/>
      <c r="G9" s="24"/>
    </row>
    <row r="10" ht="18.75" customHeight="1" spans="1:7">
      <c r="A10" s="22"/>
      <c r="B10" s="22" t="s">
        <v>456</v>
      </c>
      <c r="C10" s="22" t="s">
        <v>309</v>
      </c>
      <c r="D10" s="22" t="s">
        <v>457</v>
      </c>
      <c r="E10" s="24">
        <v>100000</v>
      </c>
      <c r="F10" s="24"/>
      <c r="G10" s="24"/>
    </row>
    <row r="11" ht="18.75" customHeight="1" spans="1:7">
      <c r="A11" s="25"/>
      <c r="B11" s="22" t="s">
        <v>456</v>
      </c>
      <c r="C11" s="22" t="s">
        <v>302</v>
      </c>
      <c r="D11" s="22" t="s">
        <v>457</v>
      </c>
      <c r="E11" s="24">
        <v>4200</v>
      </c>
      <c r="F11" s="24"/>
      <c r="G11" s="24"/>
    </row>
    <row r="12" ht="18.75" customHeight="1" spans="1:7">
      <c r="A12" s="25"/>
      <c r="B12" s="22" t="s">
        <v>456</v>
      </c>
      <c r="C12" s="22" t="s">
        <v>317</v>
      </c>
      <c r="D12" s="22" t="s">
        <v>457</v>
      </c>
      <c r="E12" s="24">
        <v>250000</v>
      </c>
      <c r="F12" s="24"/>
      <c r="G12" s="24"/>
    </row>
    <row r="13" ht="18.75" customHeight="1" spans="1:7">
      <c r="A13" s="25"/>
      <c r="B13" s="22" t="s">
        <v>458</v>
      </c>
      <c r="C13" s="22" t="s">
        <v>313</v>
      </c>
      <c r="D13" s="22" t="s">
        <v>457</v>
      </c>
      <c r="E13" s="24">
        <v>250000</v>
      </c>
      <c r="F13" s="24"/>
      <c r="G13" s="24"/>
    </row>
    <row r="14" ht="18.75" customHeight="1" spans="1:7">
      <c r="A14" s="26" t="s">
        <v>55</v>
      </c>
      <c r="B14" s="27" t="s">
        <v>459</v>
      </c>
      <c r="C14" s="27"/>
      <c r="D14" s="28"/>
      <c r="E14" s="24">
        <v>604200</v>
      </c>
      <c r="F14" s="24"/>
      <c r="G14" s="24"/>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57142857142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created xsi:type="dcterms:W3CDTF">2025-02-18T07:18:00Z</dcterms:created>
  <dcterms:modified xsi:type="dcterms:W3CDTF">2025-02-21T08:16:43Z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4A66ECCAA4E841F6A64A2B8AE719B01D_13</vt:lpwstr>
  </property>
  <property fmtid="{D5CDD505-2E9C-101B-9397-08002B2CF9AE}" pid="3" name="KSOProductBuildVer">
    <vt:lpwstr>2052-12.1.0.19770</vt:lpwstr>
  </property>
</Properties>
</file>