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294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<sst xmlns="http://schemas.openxmlformats.org/spreadsheetml/2006/main" count="390">
  <si>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</si>
  <si>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</si>
  <si>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</si>
  <si>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</si>
  <si>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</si>
  <si>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</si>
  <si>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</si>
  <si>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</si>
  <si>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</si>
  <si>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</si>
  <si>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</si>
  <si>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</si>
  <si>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</si>
  <si>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</si>
  <si>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</si>
  <si>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</si>
  <si>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</si>
  <si>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</si>
  <si>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</si>
  <si>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</si>
  <si>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</si>
  <si>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</si>
  <si>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</si>
  <si>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</si>
  <si>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</si>
  <si>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</si>
  <si>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</si>
  <si>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</si>
  <si>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</si>
  <si>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</si>
  <si>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</si>
  <si>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</si>
  <si>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</si>
  <si>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</si>
  <si>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</si>
  <si>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</si>
  <si>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</si>
  <si>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</si>
  <si>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</si>
  <si>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</si>
  <si>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</si>
  <si>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</si>
  <si>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</si>
  <si>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</si>
  <si>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</si>
  <si>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</si>
  <si>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</si>
  <si>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</si>
  <si>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</si>
  <si>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</si>
  <si>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</si>
  <si>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</si>
  <si>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</si>
  <si>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</si>
  <si>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</si>
  <si>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</si>
  <si>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</si>
  <si>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</si>
  <si>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</si>
  <si>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</si>
  <si>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</si>
  <si>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</si>
  <si>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</si>
  <si>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</si>
  <si>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</si>
  <si>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</si>
  <si>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</si>
  <si>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</si>
  <si>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</si>
  <si>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</si>
  <si>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耿马傣族佤族自治县融媒体中心</t>
  </si>
  <si>
    <t>416001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</si>
  <si>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</si>
  <si>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</si>
  <si>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</si>
  <si>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</si>
  <si>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</si>
  <si>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</si>
  <si>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</si>
  <si>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</si>
  <si>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</si>
  <si>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</si>
  <si>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</si>
  <si>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</si>
  <si>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</si>
  <si>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</si>
  <si>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20799</t>
  </si>
  <si>
    <t>2079999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</si>
  <si>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</si>
  <si>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</si>
  <si>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</si>
  <si>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</si>
  <si>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</si>
  <si>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</si>
  <si>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</si>
  <si>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</si>
  <si>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</si>
  <si>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</si>
  <si>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</si>
  <si>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</si>
  <si>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</si>
  <si>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</si>
  <si>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</si>
  <si>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</si>
  <si>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</si>
  <si>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</si>
  <si>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</si>
  <si>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</si>
  <si>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</si>
  <si>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</si>
  <si>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</si>
  <si>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</si>
  <si>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</si>
  <si>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</si>
  <si>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</si>
  <si>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</si>
  <si>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</si>
  <si>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</si>
  <si>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</si>
  <si>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</si>
  <si>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</si>
  <si>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</si>
  <si>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</si>
  <si>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</si>
  <si>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</si>
  <si>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</si>
  <si>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</si>
  <si>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</si>
  <si>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</si>
  <si>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</si>
  <si>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</si>
  <si>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</si>
  <si>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</si>
  <si>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</si>
  <si>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</si>
  <si>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</si>
  <si>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</si>
  <si>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</si>
  <si>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</si>
  <si>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</si>
  <si>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</si>
  <si>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</si>
  <si>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</si>
  <si>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</si>
  <si>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</si>
  <si>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</si>
  <si>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</si>
  <si>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</si>
  <si>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</si>
  <si>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其他文化旅游体育与传媒支出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</si>
  <si>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</si>
  <si>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</si>
  <si>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</si>
  <si>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</si>
  <si>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</si>
  <si>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</si>
  <si>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</si>
  <si>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</si>
  <si>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</si>
  <si>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</si>
  <si>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</si>
  <si>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</si>
  <si>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</si>
  <si>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</si>
  <si>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</si>
  <si>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</si>
  <si>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</si>
  <si>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</si>
  <si>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</si>
  <si>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</si>
  <si>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</si>
  <si>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</si>
  <si>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</si>
  <si>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</si>
  <si>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</si>
  <si>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</si>
  <si>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</si>
  <si>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</si>
  <si>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</si>
  <si>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</si>
  <si>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</si>
  <si>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</si>
  <si>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</si>
  <si>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</si>
  <si>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530926210000000001343</t>
  </si>
  <si>
    <t>事业人员工资支出</t>
  </si>
  <si>
    <t>30101</t>
  </si>
  <si>
    <t>基本工资</t>
  </si>
  <si>
    <t>30102</t>
  </si>
  <si>
    <t>津贴补贴</t>
  </si>
  <si>
    <t>530926231100001394110</t>
  </si>
  <si>
    <t>奖励性绩效工资</t>
  </si>
  <si>
    <t>30107</t>
  </si>
  <si>
    <t>绩效工资</t>
  </si>
  <si>
    <t>530926231100001394111</t>
  </si>
  <si>
    <t>事业人员绩效工资（2017年提高部分）</t>
  </si>
  <si>
    <t>530926231100001394085</t>
  </si>
  <si>
    <t>基础性绩效工资</t>
  </si>
  <si>
    <t>530926210000000001344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</si>
  <si>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</si>
  <si>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</si>
  <si>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</si>
  <si>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</si>
  <si>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</si>
  <si>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</si>
  <si>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</si>
  <si>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</si>
  <si>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</si>
  <si>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</si>
  <si>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</si>
  <si>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</si>
  <si>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</si>
  <si>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</si>
  <si>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</si>
  <si>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</si>
  <si>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</si>
  <si>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530926210000000001345</t>
  </si>
  <si>
    <t>30113</t>
  </si>
  <si>
    <t>530926210000000001349</t>
  </si>
  <si>
    <t>一般公用经费</t>
  </si>
  <si>
    <t>30206</t>
  </si>
  <si>
    <t>电费</t>
  </si>
  <si>
    <t>30207</t>
  </si>
  <si>
    <t>邮电费</t>
  </si>
  <si>
    <t>30211</t>
  </si>
  <si>
    <t>差旅费</t>
  </si>
  <si>
    <t>30205</t>
  </si>
  <si>
    <t>水费</t>
  </si>
  <si>
    <t>30229</t>
  </si>
  <si>
    <t>福利费</t>
  </si>
  <si>
    <t>530926241100002332062</t>
  </si>
  <si>
    <t>公务接待费（公用经费）</t>
  </si>
  <si>
    <t>30217</t>
  </si>
  <si>
    <t>30201</t>
  </si>
  <si>
    <t>办公费</t>
  </si>
  <si>
    <t>530926210000000001348</t>
  </si>
  <si>
    <t>工会经费</t>
  </si>
  <si>
    <t>30228</t>
  </si>
  <si>
    <t>530926210000000001347</t>
  </si>
  <si>
    <t>公务用车运行维护费</t>
  </si>
  <si>
    <t>30231</t>
  </si>
  <si>
    <t>530926251100003795111</t>
  </si>
  <si>
    <t>残疾人就业保障金</t>
  </si>
  <si>
    <t>30299</t>
  </si>
  <si>
    <t>其他商品和服务支出</t>
  </si>
  <si>
    <t>530926210000000001346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</si>
  <si>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</si>
  <si>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</si>
  <si>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</si>
  <si>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</si>
  <si>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</si>
  <si>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</si>
  <si>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</si>
  <si>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</si>
  <si>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</si>
  <si>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</si>
  <si>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</si>
  <si>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</si>
  <si>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</si>
  <si>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</si>
  <si>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530926251100004063673</t>
  </si>
  <si>
    <t>30305</t>
  </si>
  <si>
    <t>生活补助</t>
  </si>
  <si>
    <t>地税局返还手续经费</t>
  </si>
  <si>
    <t>530926251100004062620</t>
  </si>
  <si>
    <t>高清数字接收备用信号源资金</t>
  </si>
  <si>
    <t>530926251100003805049</t>
  </si>
  <si>
    <t>31003</t>
  </si>
  <si>
    <t>专用设备购置</t>
  </si>
  <si>
    <t>新闻宣传办公经费</t>
  </si>
  <si>
    <t>530926251100004050994</t>
  </si>
  <si>
    <t>新闻宣传工作经费</t>
  </si>
  <si>
    <t>530926251100003800141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</si>
  <si>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</si>
  <si>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</si>
  <si>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</si>
  <si>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</si>
  <si>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</si>
  <si>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</si>
  <si>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</si>
  <si>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</si>
  <si>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</si>
  <si>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</si>
  <si>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</si>
  <si>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</si>
  <si>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</si>
  <si>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目标1：通过发布稿件5621条，发布短视频1483条，获得媒体关注量39.4万；                                                                                               目标2：举办宣传活动3次，宣传内容知晓率达100%。</t>
  </si>
  <si>
    <t>产出指标</t>
  </si>
  <si>
    <t>数量指标</t>
  </si>
  <si>
    <t>发布稿件数量</t>
  </si>
  <si>
    <t>&gt;=</t>
  </si>
  <si>
    <t>5621</t>
  </si>
  <si>
    <t>条</t>
  </si>
  <si>
    <t>定量指标</t>
  </si>
  <si>
    <t>反映通过相关媒体、网络等发布或推送稿件的篇数情况。</t>
  </si>
  <si>
    <t>宣传活动举办次数</t>
  </si>
  <si>
    <t>次</t>
  </si>
  <si>
    <t>反映组织宣传活动次数的情况。</t>
  </si>
  <si>
    <t>发布短视频数量</t>
  </si>
  <si>
    <t>1483</t>
  </si>
  <si>
    <t>个</t>
  </si>
  <si>
    <t>反映通过相关媒体、网络等发布或推送短视频的数量情况。</t>
  </si>
  <si>
    <t>质量指标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</si>
  <si>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</si>
  <si>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</si>
  <si>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新闻画质清晰度</t>
  </si>
  <si>
    <t>&lt;=</t>
  </si>
  <si>
    <t>100</t>
  </si>
  <si>
    <t>%</t>
  </si>
  <si>
    <t>错漏率=发生错漏的宣传信息条数/发布信息总条数*100%</t>
  </si>
  <si>
    <t>时效指标</t>
  </si>
  <si>
    <t>新闻时效</t>
  </si>
  <si>
    <t>及时</t>
  </si>
  <si>
    <t>小时</t>
  </si>
  <si>
    <t>计划完成率=在规定时间内宣传任务完成数/宣传任务计划数*100%</t>
  </si>
  <si>
    <t>及时率</t>
  </si>
  <si>
    <t>天</t>
  </si>
  <si>
    <t>反映事实发生与作为宣传事实发生之间的时间差距情况。</t>
  </si>
  <si>
    <t>成本指标</t>
  </si>
  <si>
    <t>经济成本指标</t>
  </si>
  <si>
    <t>30</t>
  </si>
  <si>
    <t>万元</t>
  </si>
  <si>
    <t>效益指标</t>
  </si>
  <si>
    <t>社会效益</t>
  </si>
  <si>
    <t>媒体关注量</t>
  </si>
  <si>
    <t>39.4万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</si>
  <si>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</si>
  <si>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宣传内容知晓率</t>
  </si>
  <si>
    <t>反映通过抽查方式完成，相关群众对宣传内容的知晓程度。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</si>
  <si>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国家媒体采用数</t>
  </si>
  <si>
    <t>115</t>
  </si>
  <si>
    <t>反映宣传内容被国家级相关媒体、网络等采用的数量情况。</t>
  </si>
  <si>
    <t>可持续影响</t>
  </si>
  <si>
    <t>新媒体平台长期运行</t>
  </si>
  <si>
    <t>长期</t>
  </si>
  <si>
    <t>反映宣传活动参与人次情况。</t>
  </si>
  <si>
    <t>满意度指标</t>
  </si>
  <si>
    <t>服务对象满意度</t>
  </si>
  <si>
    <t>社会公众满意度</t>
  </si>
  <si>
    <t>反映社会公众对宣传的满意程度。</t>
  </si>
  <si>
    <t>45</t>
  </si>
  <si>
    <t>=</t>
  </si>
  <si>
    <t>定性指标</t>
  </si>
  <si>
    <t>新闻发布及时率</t>
  </si>
  <si>
    <t>5631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</si>
  <si>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</si>
  <si>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</si>
  <si>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</si>
  <si>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</si>
  <si>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</si>
  <si>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</si>
  <si>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</si>
  <si>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</si>
  <si>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</si>
  <si>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</si>
  <si>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</si>
  <si>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</si>
  <si>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</si>
  <si>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</si>
  <si>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</si>
  <si>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备注：本单位无政府采购预算，故本表无数据。</t>
  </si>
  <si>
    <t>预算08表</t>
  </si>
  <si>
    <t>政府购买服务项目</t>
  </si>
  <si>
    <t>政府购买服务目录</t>
  </si>
  <si>
    <t>备注：本单位无政府购买服务预算，故本表无数据。</t>
  </si>
  <si>
    <t>预算09-1表</t>
  </si>
  <si>
    <t>单位名称（项目）</t>
  </si>
  <si>
    <t>地区</t>
  </si>
  <si>
    <t>政府性基金</t>
  </si>
  <si>
    <t>-</t>
  </si>
  <si>
    <t>备注：本单位无县对下转移支付预算，故本表无数据。</t>
  </si>
  <si>
    <t>预算09-2表</t>
  </si>
  <si>
    <t>备注：本单位无县对下转移支付绩效预算，故本表无数据。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</si>
  <si>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</si>
  <si>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</si>
  <si>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</si>
  <si>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</si>
  <si>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</si>
  <si>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</si>
  <si>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</si>
  <si>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</si>
  <si>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备注：本单位无新增资产配置预算，故本表无数据。</t>
  </si>
  <si>
    <t>预算11表</t>
  </si>
  <si>
    <t>上级补助</t>
  </si>
  <si>
    <t>备注：本单位无转移支付补助项目支出预算，故本表无数据。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</si>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</sst>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\-#,##0.00;;@"/>
    <numFmt numFmtId="177" formatCode="yyyy\-mm\-dd"/>
    <numFmt numFmtId="178" formatCode="yyyy\-mm\-dd\ hh:mm:ss"/>
    <numFmt numFmtId="179" formatCode="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0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18" borderId="2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25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1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4" fillId="24" borderId="22" applyNumberFormat="0" applyAlignment="0" applyProtection="0">
      <alignment vertical="center"/>
    </xf>
    <xf numFmtId="0" fontId="41" fillId="24" borderId="21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5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4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14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selection activeCell="H16" sqref="H16"/>
    </sheetView>
  </sheetViews>
  <sheetFormatPr defaultColWidth="9.13636363636364" defaultRowHeight="12" customHeight="1" outlineLevelCol="3"/>
  <cols>
    <col min="1" max="1" width="31.8545454545455" customWidth="1"/>
    <col min="2" max="2" width="35.5727272727273" customWidth="1"/>
    <col min="3" max="3" width="36.5727272727273" customWidth="1"/>
    <col min="4" max="4" width="33.8545454545455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199"/>
      <c r="C2" s="199"/>
      <c r="D2" s="199"/>
    </row>
    <row r="3" ht="18.75" customHeight="1" spans="1:4">
      <c r="A3" s="41" t="str">
        <f>"单位名称："&amp;"耿马傣族佤族自治县融媒体中心"</f>
        <v>单位名称：耿马傣族佤族自治县融媒体中心</v>
      </c>
      <c r="B3" s="200"/>
      <c r="C3" s="20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0" t="s">
        <v>6</v>
      </c>
      <c r="B7" s="23">
        <v>4786486.95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1" t="s">
        <v>14</v>
      </c>
      <c r="B11" s="23">
        <v>20300</v>
      </c>
      <c r="C11" s="158" t="s">
        <v>15</v>
      </c>
      <c r="D11" s="23"/>
    </row>
    <row r="12" ht="18.75" customHeight="1" spans="1:4">
      <c r="A12" s="161" t="s">
        <v>16</v>
      </c>
      <c r="B12" s="23"/>
      <c r="C12" s="160" t="s">
        <v>17</v>
      </c>
      <c r="D12" s="23"/>
    </row>
    <row r="13" ht="18.75" customHeight="1" spans="1:4">
      <c r="A13" s="161" t="s">
        <v>18</v>
      </c>
      <c r="B13" s="23"/>
      <c r="C13" s="160" t="s">
        <v>19</v>
      </c>
      <c r="D13" s="23">
        <v>3741806.9</v>
      </c>
    </row>
    <row r="14" ht="18.75" customHeight="1" spans="1:4">
      <c r="A14" s="161" t="s">
        <v>20</v>
      </c>
      <c r="B14" s="23"/>
      <c r="C14" s="160" t="s">
        <v>21</v>
      </c>
      <c r="D14" s="23">
        <v>539260.32</v>
      </c>
    </row>
    <row r="15" ht="18.75" customHeight="1" spans="1:4">
      <c r="A15" s="161" t="s">
        <v>22</v>
      </c>
      <c r="B15" s="23"/>
      <c r="C15" s="160" t="s">
        <v>23</v>
      </c>
      <c r="D15" s="23">
        <v>203525.49</v>
      </c>
    </row>
    <row r="16" ht="18.75" customHeight="1" spans="1:4">
      <c r="A16" s="161" t="s">
        <v>24</v>
      </c>
      <c r="B16" s="23">
        <v>20300</v>
      </c>
      <c r="C16" s="161" t="s">
        <v>25</v>
      </c>
      <c r="D16" s="23"/>
    </row>
    <row r="17" ht="18.75" customHeight="1" spans="1:4">
      <c r="A17" s="161" t="s">
        <v>26</v>
      </c>
      <c r="B17" s="23"/>
      <c r="C17" s="161" t="s">
        <v>27</v>
      </c>
      <c r="D17" s="23"/>
    </row>
    <row r="18" ht="18.75" customHeight="1" spans="1:4">
      <c r="A18" s="162" t="s">
        <v>26</v>
      </c>
      <c r="B18" s="23"/>
      <c r="C18" s="160" t="s">
        <v>28</v>
      </c>
      <c r="D18" s="23"/>
    </row>
    <row r="19" ht="18.75" customHeight="1" spans="1:4">
      <c r="A19" s="162" t="s">
        <v>26</v>
      </c>
      <c r="B19" s="23"/>
      <c r="C19" s="160" t="s">
        <v>29</v>
      </c>
      <c r="D19" s="23"/>
    </row>
    <row r="20" ht="18.75" customHeight="1" spans="1:4">
      <c r="A20" s="162" t="s">
        <v>26</v>
      </c>
      <c r="B20" s="23"/>
      <c r="C20" s="160" t="s">
        <v>30</v>
      </c>
      <c r="D20" s="23"/>
    </row>
    <row r="21" ht="18.75" customHeight="1" spans="1:4">
      <c r="A21" s="162" t="s">
        <v>26</v>
      </c>
      <c r="B21" s="23"/>
      <c r="C21" s="160" t="s">
        <v>31</v>
      </c>
      <c r="D21" s="23"/>
    </row>
    <row r="22" ht="18.75" customHeight="1" spans="1:4">
      <c r="A22" s="162" t="s">
        <v>26</v>
      </c>
      <c r="B22" s="23"/>
      <c r="C22" s="160" t="s">
        <v>32</v>
      </c>
      <c r="D22" s="23"/>
    </row>
    <row r="23" ht="18.75" customHeight="1" spans="1:4">
      <c r="A23" s="162" t="s">
        <v>26</v>
      </c>
      <c r="B23" s="23"/>
      <c r="C23" s="160" t="s">
        <v>33</v>
      </c>
      <c r="D23" s="23"/>
    </row>
    <row r="24" ht="18.75" customHeight="1" spans="1:4">
      <c r="A24" s="162" t="s">
        <v>26</v>
      </c>
      <c r="B24" s="23"/>
      <c r="C24" s="160" t="s">
        <v>34</v>
      </c>
      <c r="D24" s="23"/>
    </row>
    <row r="25" ht="18.75" customHeight="1" spans="1:4">
      <c r="A25" s="162" t="s">
        <v>26</v>
      </c>
      <c r="B25" s="23"/>
      <c r="C25" s="160" t="s">
        <v>35</v>
      </c>
      <c r="D25" s="23">
        <v>322194.24</v>
      </c>
    </row>
    <row r="26" ht="18.75" customHeight="1" spans="1:4">
      <c r="A26" s="162" t="s">
        <v>26</v>
      </c>
      <c r="B26" s="23"/>
      <c r="C26" s="160" t="s">
        <v>36</v>
      </c>
      <c r="D26" s="23"/>
    </row>
    <row r="27" ht="18.75" customHeight="1" spans="1:4">
      <c r="A27" s="162" t="s">
        <v>26</v>
      </c>
      <c r="B27" s="23"/>
      <c r="C27" s="160" t="s">
        <v>37</v>
      </c>
      <c r="D27" s="23"/>
    </row>
    <row r="28" ht="18.75" customHeight="1" spans="1:4">
      <c r="A28" s="162" t="s">
        <v>26</v>
      </c>
      <c r="B28" s="23"/>
      <c r="C28" s="160" t="s">
        <v>38</v>
      </c>
      <c r="D28" s="23"/>
    </row>
    <row r="29" ht="18.75" customHeight="1" spans="1:4">
      <c r="A29" s="162" t="s">
        <v>26</v>
      </c>
      <c r="B29" s="23"/>
      <c r="C29" s="160" t="s">
        <v>39</v>
      </c>
      <c r="D29" s="23"/>
    </row>
    <row r="30" ht="18.75" customHeight="1" spans="1:4">
      <c r="A30" s="163" t="s">
        <v>26</v>
      </c>
      <c r="B30" s="23"/>
      <c r="C30" s="161" t="s">
        <v>40</v>
      </c>
      <c r="D30" s="23"/>
    </row>
    <row r="31" ht="18.75" customHeight="1" spans="1:4">
      <c r="A31" s="163" t="s">
        <v>26</v>
      </c>
      <c r="B31" s="23"/>
      <c r="C31" s="161" t="s">
        <v>41</v>
      </c>
      <c r="D31" s="23"/>
    </row>
    <row r="32" ht="18.75" customHeight="1" spans="1:4">
      <c r="A32" s="163" t="s">
        <v>26</v>
      </c>
      <c r="B32" s="23"/>
      <c r="C32" s="161" t="s">
        <v>42</v>
      </c>
      <c r="D32" s="23"/>
    </row>
    <row r="33" ht="18.75" customHeight="1" spans="1:4">
      <c r="A33" s="202" t="s">
        <v>43</v>
      </c>
      <c r="B33" s="164">
        <f>SUM(B7:B11)</f>
        <v>4806786.95</v>
      </c>
      <c r="C33" s="203" t="s">
        <v>44</v>
      </c>
      <c r="D33" s="164">
        <v>4806786.95</v>
      </c>
    </row>
    <row r="34" ht="18.75" customHeight="1" spans="1:4">
      <c r="A34" s="204" t="s">
        <v>45</v>
      </c>
      <c r="B34" s="23"/>
      <c r="C34" s="130" t="s">
        <v>46</v>
      </c>
      <c r="D34" s="23"/>
    </row>
    <row r="35" ht="18.75" customHeight="1" spans="1:4">
      <c r="A35" s="204" t="s">
        <v>47</v>
      </c>
      <c r="B35" s="23"/>
      <c r="C35" s="130" t="s">
        <v>47</v>
      </c>
      <c r="D35" s="23"/>
    </row>
    <row r="36" ht="18.75" customHeight="1" spans="1:4">
      <c r="A36" s="204" t="s">
        <v>48</v>
      </c>
      <c r="B36" s="23"/>
      <c r="C36" s="130" t="s">
        <v>49</v>
      </c>
      <c r="D36" s="23"/>
    </row>
    <row r="37" ht="18.75" customHeight="1" spans="1:4">
      <c r="A37" s="205" t="s">
        <v>50</v>
      </c>
      <c r="B37" s="164">
        <f t="shared" ref="B37:D37" si="0">B33+B34</f>
        <v>4806786.95</v>
      </c>
      <c r="C37" s="203" t="s">
        <v>51</v>
      </c>
      <c r="D37" s="164">
        <f t="shared" si="0"/>
        <v>4806786.95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workbookViewId="0">
      <selection activeCell="E25" sqref="E25"/>
    </sheetView>
  </sheetViews>
  <sheetFormatPr defaultColWidth="9.13636363636364" defaultRowHeight="14.25" customHeight="1"/>
  <cols>
    <col min="1" max="1" width="21.1363636363636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ht="15" customHeight="1" spans="10:19">
      <c r="J1" s="192"/>
      <c r="O1" s="67"/>
      <c r="P1" s="67"/>
      <c r="Q1" s="67"/>
      <c r="R1" s="67"/>
      <c r="S1" s="38" t="s">
        <v>52</v>
      </c>
    </row>
    <row r="2" ht="57.75" customHeight="1" spans="1:19">
      <c r="A2" s="126" t="str">
        <f>"2025"&amp;"年部门收入预算表"</f>
        <v>2025年部门收入预算表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93"/>
      <c r="P2" s="193"/>
      <c r="Q2" s="193"/>
      <c r="R2" s="193"/>
      <c r="S2" s="193"/>
    </row>
    <row r="3" ht="18.75" customHeight="1" spans="1:19">
      <c r="A3" s="41" t="str">
        <f>"单位名称："&amp;"耿马傣族佤族自治县融媒体中心"</f>
        <v>单位名称：耿马傣族佤族自治县融媒体中心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76" t="s">
        <v>53</v>
      </c>
      <c r="B4" s="177" t="s">
        <v>54</v>
      </c>
      <c r="C4" s="177" t="s">
        <v>55</v>
      </c>
      <c r="D4" s="178" t="s">
        <v>56</v>
      </c>
      <c r="E4" s="179"/>
      <c r="F4" s="179"/>
      <c r="G4" s="179"/>
      <c r="H4" s="179"/>
      <c r="I4" s="179"/>
      <c r="J4" s="194"/>
      <c r="K4" s="179"/>
      <c r="L4" s="179"/>
      <c r="M4" s="179"/>
      <c r="N4" s="195"/>
      <c r="O4" s="178" t="s">
        <v>45</v>
      </c>
      <c r="P4" s="178"/>
      <c r="Q4" s="178"/>
      <c r="R4" s="178"/>
      <c r="S4" s="198"/>
    </row>
    <row r="5" ht="18.75" customHeight="1" spans="1:19">
      <c r="A5" s="180"/>
      <c r="B5" s="181"/>
      <c r="C5" s="181"/>
      <c r="D5" s="182" t="s">
        <v>57</v>
      </c>
      <c r="E5" s="182" t="s">
        <v>58</v>
      </c>
      <c r="F5" s="182" t="s">
        <v>59</v>
      </c>
      <c r="G5" s="182" t="s">
        <v>60</v>
      </c>
      <c r="H5" s="182" t="s">
        <v>61</v>
      </c>
      <c r="I5" s="196" t="s">
        <v>62</v>
      </c>
      <c r="J5" s="196"/>
      <c r="K5" s="196"/>
      <c r="L5" s="196"/>
      <c r="M5" s="196"/>
      <c r="N5" s="185"/>
      <c r="O5" s="182" t="s">
        <v>57</v>
      </c>
      <c r="P5" s="182" t="s">
        <v>58</v>
      </c>
      <c r="Q5" s="182" t="s">
        <v>59</v>
      </c>
      <c r="R5" s="182" t="s">
        <v>60</v>
      </c>
      <c r="S5" s="182" t="s">
        <v>63</v>
      </c>
    </row>
    <row r="6" ht="18.75" customHeight="1" spans="1:19">
      <c r="A6" s="183"/>
      <c r="B6" s="184"/>
      <c r="C6" s="184"/>
      <c r="D6" s="185"/>
      <c r="E6" s="185"/>
      <c r="F6" s="185"/>
      <c r="G6" s="185"/>
      <c r="H6" s="185"/>
      <c r="I6" s="184" t="s">
        <v>57</v>
      </c>
      <c r="J6" s="184" t="s">
        <v>64</v>
      </c>
      <c r="K6" s="184" t="s">
        <v>65</v>
      </c>
      <c r="L6" s="184" t="s">
        <v>66</v>
      </c>
      <c r="M6" s="184" t="s">
        <v>67</v>
      </c>
      <c r="N6" s="184" t="s">
        <v>68</v>
      </c>
      <c r="O6" s="197"/>
      <c r="P6" s="197"/>
      <c r="Q6" s="197"/>
      <c r="R6" s="197"/>
      <c r="S6" s="18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6" t="s">
        <v>69</v>
      </c>
      <c r="B8" s="187" t="s">
        <v>70</v>
      </c>
      <c r="C8" s="23">
        <v>4806786.95</v>
      </c>
      <c r="D8" s="23">
        <v>4806786.95</v>
      </c>
      <c r="E8" s="23">
        <v>4786486.95</v>
      </c>
      <c r="F8" s="23"/>
      <c r="G8" s="23"/>
      <c r="H8" s="23"/>
      <c r="I8" s="23">
        <v>20300</v>
      </c>
      <c r="J8" s="23"/>
      <c r="K8" s="23"/>
      <c r="L8" s="23"/>
      <c r="M8" s="23"/>
      <c r="N8" s="23">
        <v>20300</v>
      </c>
      <c r="O8" s="23"/>
      <c r="P8" s="23"/>
      <c r="Q8" s="23"/>
      <c r="R8" s="23"/>
      <c r="S8" s="23"/>
    </row>
    <row r="9" ht="18.75" customHeight="1" spans="1:19">
      <c r="A9" s="188" t="s">
        <v>71</v>
      </c>
      <c r="B9" s="189" t="s">
        <v>70</v>
      </c>
      <c r="C9" s="23">
        <v>4806786.95</v>
      </c>
      <c r="D9" s="23">
        <v>4806786.95</v>
      </c>
      <c r="E9" s="23">
        <v>4786486.95</v>
      </c>
      <c r="F9" s="23"/>
      <c r="G9" s="23"/>
      <c r="H9" s="23"/>
      <c r="I9" s="23">
        <v>20300</v>
      </c>
      <c r="J9" s="23"/>
      <c r="K9" s="23"/>
      <c r="L9" s="23"/>
      <c r="M9" s="23"/>
      <c r="N9" s="23">
        <v>20300</v>
      </c>
      <c r="O9" s="23"/>
      <c r="P9" s="23"/>
      <c r="Q9" s="23"/>
      <c r="R9" s="23"/>
      <c r="S9" s="23"/>
    </row>
    <row r="10" ht="18.75" customHeight="1" spans="1:19">
      <c r="A10" s="190" t="s">
        <v>55</v>
      </c>
      <c r="B10" s="191"/>
      <c r="C10" s="23">
        <v>4806786.95</v>
      </c>
      <c r="D10" s="23">
        <v>4806786.95</v>
      </c>
      <c r="E10" s="23">
        <v>4786486.95</v>
      </c>
      <c r="F10" s="23"/>
      <c r="G10" s="23"/>
      <c r="H10" s="23"/>
      <c r="I10" s="23">
        <v>20300</v>
      </c>
      <c r="J10" s="23"/>
      <c r="K10" s="23"/>
      <c r="L10" s="23"/>
      <c r="M10" s="23"/>
      <c r="N10" s="23">
        <v>20300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1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14.2818181818182" customWidth="1"/>
    <col min="2" max="2" width="37.7090909090909" customWidth="1"/>
    <col min="3" max="6" width="19.1363636363636" customWidth="1"/>
    <col min="7" max="8" width="19" customWidth="1"/>
    <col min="9" max="9" width="18.8545454545455" customWidth="1"/>
    <col min="10" max="11" width="19" customWidth="1"/>
    <col min="12" max="14" width="18.8545454545455" customWidth="1"/>
    <col min="15" max="15" width="19" customWidth="1"/>
  </cols>
  <sheetData>
    <row r="1" ht="15" customHeight="1" spans="1:15">
      <c r="A1" s="1"/>
      <c r="B1" s="1"/>
      <c r="C1" s="1"/>
      <c r="D1" s="166"/>
      <c r="E1" s="1"/>
      <c r="F1" s="1"/>
      <c r="G1" s="1"/>
      <c r="H1" s="166"/>
      <c r="I1" s="1"/>
      <c r="J1" s="166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ht="18.75" customHeight="1" spans="1:15">
      <c r="A3" s="168" t="str">
        <f>"单位名称："&amp;"耿马傣族佤族自治县融媒体中心"</f>
        <v>单位名称：耿马傣族佤族自治县融媒体中心</v>
      </c>
      <c r="B3" s="169"/>
      <c r="C3" s="62"/>
      <c r="D3" s="30"/>
      <c r="E3" s="62"/>
      <c r="F3" s="62"/>
      <c r="G3" s="62"/>
      <c r="H3" s="30"/>
      <c r="I3" s="62"/>
      <c r="J3" s="30"/>
      <c r="K3" s="62"/>
      <c r="L3" s="62"/>
      <c r="M3" s="174"/>
      <c r="N3" s="17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6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5" t="s">
        <v>85</v>
      </c>
      <c r="C7" s="23">
        <v>3741806.9</v>
      </c>
      <c r="D7" s="23">
        <v>3721506.9</v>
      </c>
      <c r="E7" s="23">
        <v>3420506.9</v>
      </c>
      <c r="F7" s="23">
        <v>301000</v>
      </c>
      <c r="G7" s="23"/>
      <c r="H7" s="23"/>
      <c r="I7" s="23"/>
      <c r="J7" s="23">
        <v>20300</v>
      </c>
      <c r="K7" s="23"/>
      <c r="L7" s="23"/>
      <c r="M7" s="23"/>
      <c r="N7" s="23"/>
      <c r="O7" s="23">
        <v>20300</v>
      </c>
    </row>
    <row r="8" ht="18.75" customHeight="1" spans="1:15">
      <c r="A8" s="170" t="s">
        <v>86</v>
      </c>
      <c r="B8" s="171" t="str">
        <f>"  "&amp;"其他文化旅游体育与传媒支出"</f>
        <v>  其他文化旅游体育与传媒支出</v>
      </c>
      <c r="C8" s="23">
        <v>3741806.9</v>
      </c>
      <c r="D8" s="23">
        <v>3721506.9</v>
      </c>
      <c r="E8" s="23">
        <v>3420506.9</v>
      </c>
      <c r="F8" s="23">
        <v>301000</v>
      </c>
      <c r="G8" s="23"/>
      <c r="H8" s="23"/>
      <c r="I8" s="23"/>
      <c r="J8" s="23">
        <v>20300</v>
      </c>
      <c r="K8" s="23"/>
      <c r="L8" s="23"/>
      <c r="M8" s="23"/>
      <c r="N8" s="23"/>
      <c r="O8" s="23">
        <v>20300</v>
      </c>
    </row>
    <row r="9" ht="18.75" customHeight="1" spans="1:15">
      <c r="A9" s="170" t="s">
        <v>87</v>
      </c>
      <c r="B9" s="171" t="str">
        <f>"    "&amp;"其他文化旅游体育与传媒支出"</f>
        <v>    其他文化旅游体育与传媒支出</v>
      </c>
      <c r="C9" s="23">
        <v>3741806.9</v>
      </c>
      <c r="D9" s="23">
        <v>3721506.9</v>
      </c>
      <c r="E9" s="23">
        <v>3420506.9</v>
      </c>
      <c r="F9" s="23">
        <v>301000</v>
      </c>
      <c r="G9" s="23"/>
      <c r="H9" s="23"/>
      <c r="I9" s="23"/>
      <c r="J9" s="23">
        <v>20300</v>
      </c>
      <c r="K9" s="23"/>
      <c r="L9" s="23"/>
      <c r="M9" s="23"/>
      <c r="N9" s="23"/>
      <c r="O9" s="23">
        <v>20300</v>
      </c>
    </row>
    <row r="10" ht="18.75" customHeight="1" spans="1:15">
      <c r="A10" s="130" t="s">
        <v>88</v>
      </c>
      <c r="B10" s="155" t="s">
        <v>89</v>
      </c>
      <c r="C10" s="23">
        <v>539260.32</v>
      </c>
      <c r="D10" s="23">
        <v>539260.32</v>
      </c>
      <c r="E10" s="23">
        <v>539260.32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0" t="s">
        <v>90</v>
      </c>
      <c r="B11" s="171" t="str">
        <f>"  "&amp;"行政事业单位养老支出"</f>
        <v>  行政事业单位养老支出</v>
      </c>
      <c r="C11" s="23">
        <v>539260.32</v>
      </c>
      <c r="D11" s="23">
        <v>539260.32</v>
      </c>
      <c r="E11" s="23">
        <v>539260.32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0" t="s">
        <v>91</v>
      </c>
      <c r="B12" s="171" t="str">
        <f>"    "&amp;"事业单位离退休"</f>
        <v>    事业单位离退休</v>
      </c>
      <c r="C12" s="23">
        <v>109668</v>
      </c>
      <c r="D12" s="23">
        <v>109668</v>
      </c>
      <c r="E12" s="23">
        <v>109668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0" t="s">
        <v>92</v>
      </c>
      <c r="B13" s="171" t="str">
        <f>"    "&amp;"机关事业单位基本养老保险缴费支出"</f>
        <v>    机关事业单位基本养老保险缴费支出</v>
      </c>
      <c r="C13" s="23">
        <v>429592.32</v>
      </c>
      <c r="D13" s="23">
        <v>429592.32</v>
      </c>
      <c r="E13" s="23">
        <v>429592.32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0" t="s">
        <v>93</v>
      </c>
      <c r="B14" s="155" t="s">
        <v>94</v>
      </c>
      <c r="C14" s="23">
        <v>203525.49</v>
      </c>
      <c r="D14" s="23">
        <v>203525.49</v>
      </c>
      <c r="E14" s="23">
        <v>203525.49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0" t="s">
        <v>95</v>
      </c>
      <c r="B15" s="171" t="str">
        <f>"  "&amp;"行政事业单位医疗"</f>
        <v>  行政事业单位医疗</v>
      </c>
      <c r="C15" s="23">
        <v>203525.49</v>
      </c>
      <c r="D15" s="23">
        <v>203525.49</v>
      </c>
      <c r="E15" s="23">
        <v>203525.49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0" t="s">
        <v>96</v>
      </c>
      <c r="B16" s="171" t="str">
        <f>"    "&amp;"事业单位医疗"</f>
        <v>    事业单位医疗</v>
      </c>
      <c r="C16" s="23">
        <v>190631.59</v>
      </c>
      <c r="D16" s="23">
        <v>190631.59</v>
      </c>
      <c r="E16" s="23">
        <v>190631.59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0" t="s">
        <v>97</v>
      </c>
      <c r="B17" s="171" t="str">
        <f>"    "&amp;"其他行政事业单位医疗支出"</f>
        <v>    其他行政事业单位医疗支出</v>
      </c>
      <c r="C17" s="23">
        <v>12893.9</v>
      </c>
      <c r="D17" s="23">
        <v>12893.9</v>
      </c>
      <c r="E17" s="23">
        <v>12893.9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0" t="s">
        <v>98</v>
      </c>
      <c r="B18" s="155" t="s">
        <v>99</v>
      </c>
      <c r="C18" s="23">
        <v>322194.24</v>
      </c>
      <c r="D18" s="23">
        <v>322194.24</v>
      </c>
      <c r="E18" s="23">
        <v>322194.24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0" t="s">
        <v>100</v>
      </c>
      <c r="B19" s="171" t="str">
        <f>"  "&amp;"住房改革支出"</f>
        <v>  住房改革支出</v>
      </c>
      <c r="C19" s="23">
        <v>322194.24</v>
      </c>
      <c r="D19" s="23">
        <v>322194.24</v>
      </c>
      <c r="E19" s="23">
        <v>322194.24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0" t="s">
        <v>101</v>
      </c>
      <c r="B20" s="171" t="str">
        <f>"    "&amp;"住房公积金"</f>
        <v>    住房公积金</v>
      </c>
      <c r="C20" s="23">
        <v>322194.24</v>
      </c>
      <c r="D20" s="23">
        <v>322194.24</v>
      </c>
      <c r="E20" s="23">
        <v>322194.24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102</v>
      </c>
      <c r="B21" s="173" t="s">
        <v>102</v>
      </c>
      <c r="C21" s="23">
        <v>4806786.95</v>
      </c>
      <c r="D21" s="23">
        <v>4786486.95</v>
      </c>
      <c r="E21" s="23">
        <v>4485486.95</v>
      </c>
      <c r="F21" s="23">
        <v>301000</v>
      </c>
      <c r="G21" s="23"/>
      <c r="H21" s="23"/>
      <c r="I21" s="23"/>
      <c r="J21" s="23">
        <v>20300</v>
      </c>
      <c r="K21" s="23"/>
      <c r="L21" s="23"/>
      <c r="M21" s="23"/>
      <c r="N21" s="23"/>
      <c r="O21" s="23">
        <v>20300</v>
      </c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3636363636364" defaultRowHeight="14.25" customHeight="1" outlineLevelCol="3"/>
  <cols>
    <col min="1" max="1" width="39.2818181818182" customWidth="1"/>
    <col min="2" max="2" width="30.8545454545455" customWidth="1"/>
    <col min="3" max="3" width="35.8545454545455" customWidth="1"/>
    <col min="4" max="4" width="29.8545454545455" customWidth="1"/>
  </cols>
  <sheetData>
    <row r="1" ht="15" customHeight="1" spans="1:4">
      <c r="A1" s="1"/>
      <c r="B1" s="1"/>
      <c r="C1" s="1"/>
      <c r="D1" s="39" t="s">
        <v>103</v>
      </c>
    </row>
    <row r="2" ht="36" customHeight="1" spans="1:4">
      <c r="A2" s="5" t="str">
        <f>"2025"&amp;"年部门财政拨款收支预算总表"</f>
        <v>2025年部门财政拨款收支预算总表</v>
      </c>
      <c r="B2" s="153"/>
      <c r="C2" s="153"/>
      <c r="D2" s="153"/>
    </row>
    <row r="3" ht="18.75" customHeight="1" spans="1:4">
      <c r="A3" s="7" t="str">
        <f>"单位名称："&amp;"耿马傣族佤族自治县融媒体中心"</f>
        <v>单位名称：耿马傣族佤族自治县融媒体中心</v>
      </c>
      <c r="B3" s="154"/>
      <c r="C3" s="15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104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5" t="s">
        <v>105</v>
      </c>
      <c r="B7" s="23">
        <v>4786486.95</v>
      </c>
      <c r="C7" s="22" t="s">
        <v>106</v>
      </c>
      <c r="D7" s="23">
        <v>4786486.95</v>
      </c>
    </row>
    <row r="8" ht="18.75" customHeight="1" spans="1:4">
      <c r="A8" s="156" t="s">
        <v>107</v>
      </c>
      <c r="B8" s="23">
        <v>4786486.95</v>
      </c>
      <c r="C8" s="22" t="s">
        <v>108</v>
      </c>
      <c r="D8" s="23"/>
    </row>
    <row r="9" ht="18.75" customHeight="1" spans="1:4">
      <c r="A9" s="156" t="s">
        <v>109</v>
      </c>
      <c r="B9" s="23"/>
      <c r="C9" s="22" t="s">
        <v>110</v>
      </c>
      <c r="D9" s="23"/>
    </row>
    <row r="10" ht="18.75" customHeight="1" spans="1:4">
      <c r="A10" s="156" t="s">
        <v>111</v>
      </c>
      <c r="B10" s="23"/>
      <c r="C10" s="22" t="s">
        <v>112</v>
      </c>
      <c r="D10" s="23"/>
    </row>
    <row r="11" ht="18.75" customHeight="1" spans="1:4">
      <c r="A11" s="157" t="s">
        <v>113</v>
      </c>
      <c r="B11" s="23"/>
      <c r="C11" s="158" t="s">
        <v>114</v>
      </c>
      <c r="D11" s="23"/>
    </row>
    <row r="12" ht="18.75" customHeight="1" spans="1:4">
      <c r="A12" s="159" t="s">
        <v>107</v>
      </c>
      <c r="B12" s="23"/>
      <c r="C12" s="160" t="s">
        <v>115</v>
      </c>
      <c r="D12" s="23"/>
    </row>
    <row r="13" ht="18.75" customHeight="1" spans="1:4">
      <c r="A13" s="159" t="s">
        <v>109</v>
      </c>
      <c r="B13" s="23"/>
      <c r="C13" s="160" t="s">
        <v>116</v>
      </c>
      <c r="D13" s="23"/>
    </row>
    <row r="14" ht="18.75" customHeight="1" spans="1:4">
      <c r="A14" s="159" t="s">
        <v>111</v>
      </c>
      <c r="B14" s="23"/>
      <c r="C14" s="160" t="s">
        <v>117</v>
      </c>
      <c r="D14" s="23">
        <v>3721506.9</v>
      </c>
    </row>
    <row r="15" ht="18.75" customHeight="1" spans="1:4">
      <c r="A15" s="159" t="s">
        <v>26</v>
      </c>
      <c r="B15" s="23"/>
      <c r="C15" s="160" t="s">
        <v>118</v>
      </c>
      <c r="D15" s="23">
        <v>539260.32</v>
      </c>
    </row>
    <row r="16" ht="18.75" customHeight="1" spans="1:4">
      <c r="A16" s="159" t="s">
        <v>26</v>
      </c>
      <c r="B16" s="23" t="s">
        <v>26</v>
      </c>
      <c r="C16" s="160" t="s">
        <v>119</v>
      </c>
      <c r="D16" s="23">
        <v>203525.49</v>
      </c>
    </row>
    <row r="17" ht="18.75" customHeight="1" spans="1:4">
      <c r="A17" s="161" t="s">
        <v>26</v>
      </c>
      <c r="B17" s="23" t="s">
        <v>26</v>
      </c>
      <c r="C17" s="160" t="s">
        <v>120</v>
      </c>
      <c r="D17" s="23"/>
    </row>
    <row r="18" ht="18.75" customHeight="1" spans="1:4">
      <c r="A18" s="161" t="s">
        <v>26</v>
      </c>
      <c r="B18" s="23" t="s">
        <v>26</v>
      </c>
      <c r="C18" s="160" t="s">
        <v>121</v>
      </c>
      <c r="D18" s="23"/>
    </row>
    <row r="19" ht="18.75" customHeight="1" spans="1:4">
      <c r="A19" s="162" t="s">
        <v>26</v>
      </c>
      <c r="B19" s="23" t="s">
        <v>26</v>
      </c>
      <c r="C19" s="160" t="s">
        <v>122</v>
      </c>
      <c r="D19" s="23"/>
    </row>
    <row r="20" ht="18.75" customHeight="1" spans="1:4">
      <c r="A20" s="162" t="s">
        <v>26</v>
      </c>
      <c r="B20" s="23" t="s">
        <v>26</v>
      </c>
      <c r="C20" s="160" t="s">
        <v>123</v>
      </c>
      <c r="D20" s="23"/>
    </row>
    <row r="21" ht="18.75" customHeight="1" spans="1:4">
      <c r="A21" s="162" t="s">
        <v>26</v>
      </c>
      <c r="B21" s="23" t="s">
        <v>26</v>
      </c>
      <c r="C21" s="160" t="s">
        <v>124</v>
      </c>
      <c r="D21" s="23"/>
    </row>
    <row r="22" ht="18.75" customHeight="1" spans="1:4">
      <c r="A22" s="162" t="s">
        <v>26</v>
      </c>
      <c r="B22" s="23" t="s">
        <v>26</v>
      </c>
      <c r="C22" s="160" t="s">
        <v>125</v>
      </c>
      <c r="D22" s="23"/>
    </row>
    <row r="23" ht="18.75" customHeight="1" spans="1:4">
      <c r="A23" s="162" t="s">
        <v>26</v>
      </c>
      <c r="B23" s="23" t="s">
        <v>26</v>
      </c>
      <c r="C23" s="160" t="s">
        <v>126</v>
      </c>
      <c r="D23" s="23"/>
    </row>
    <row r="24" ht="18.75" customHeight="1" spans="1:4">
      <c r="A24" s="162" t="s">
        <v>26</v>
      </c>
      <c r="B24" s="23" t="s">
        <v>26</v>
      </c>
      <c r="C24" s="160" t="s">
        <v>127</v>
      </c>
      <c r="D24" s="23"/>
    </row>
    <row r="25" ht="18.75" customHeight="1" spans="1:4">
      <c r="A25" s="162" t="s">
        <v>26</v>
      </c>
      <c r="B25" s="23" t="s">
        <v>26</v>
      </c>
      <c r="C25" s="160" t="s">
        <v>128</v>
      </c>
      <c r="D25" s="23"/>
    </row>
    <row r="26" ht="18.75" customHeight="1" spans="1:4">
      <c r="A26" s="162" t="s">
        <v>26</v>
      </c>
      <c r="B26" s="23" t="s">
        <v>26</v>
      </c>
      <c r="C26" s="160" t="s">
        <v>129</v>
      </c>
      <c r="D26" s="23">
        <v>322194.24</v>
      </c>
    </row>
    <row r="27" ht="18.75" customHeight="1" spans="1:4">
      <c r="A27" s="162" t="s">
        <v>26</v>
      </c>
      <c r="B27" s="23" t="s">
        <v>26</v>
      </c>
      <c r="C27" s="160" t="s">
        <v>130</v>
      </c>
      <c r="D27" s="23"/>
    </row>
    <row r="28" ht="18.75" customHeight="1" spans="1:4">
      <c r="A28" s="162" t="s">
        <v>26</v>
      </c>
      <c r="B28" s="23" t="s">
        <v>26</v>
      </c>
      <c r="C28" s="160" t="s">
        <v>131</v>
      </c>
      <c r="D28" s="23"/>
    </row>
    <row r="29" ht="18.75" customHeight="1" spans="1:4">
      <c r="A29" s="162" t="s">
        <v>26</v>
      </c>
      <c r="B29" s="23" t="s">
        <v>26</v>
      </c>
      <c r="C29" s="160" t="s">
        <v>132</v>
      </c>
      <c r="D29" s="23"/>
    </row>
    <row r="30" ht="18.75" customHeight="1" spans="1:4">
      <c r="A30" s="162" t="s">
        <v>26</v>
      </c>
      <c r="B30" s="23" t="s">
        <v>26</v>
      </c>
      <c r="C30" s="160" t="s">
        <v>133</v>
      </c>
      <c r="D30" s="23"/>
    </row>
    <row r="31" ht="18.75" customHeight="1" spans="1:4">
      <c r="A31" s="163" t="s">
        <v>26</v>
      </c>
      <c r="B31" s="23" t="s">
        <v>26</v>
      </c>
      <c r="C31" s="160" t="s">
        <v>134</v>
      </c>
      <c r="D31" s="23"/>
    </row>
    <row r="32" ht="18.75" customHeight="1" spans="1:4">
      <c r="A32" s="163" t="s">
        <v>26</v>
      </c>
      <c r="B32" s="23" t="s">
        <v>26</v>
      </c>
      <c r="C32" s="160" t="s">
        <v>135</v>
      </c>
      <c r="D32" s="23"/>
    </row>
    <row r="33" ht="18.75" customHeight="1" spans="1:4">
      <c r="A33" s="163" t="s">
        <v>26</v>
      </c>
      <c r="B33" s="23" t="s">
        <v>26</v>
      </c>
      <c r="C33" s="160" t="s">
        <v>136</v>
      </c>
      <c r="D33" s="23"/>
    </row>
    <row r="34" ht="18.75" customHeight="1" spans="1:4">
      <c r="A34" s="163" t="s">
        <v>26</v>
      </c>
      <c r="B34" s="23" t="s">
        <v>26</v>
      </c>
      <c r="C34" s="160" t="s">
        <v>137</v>
      </c>
      <c r="D34" s="23"/>
    </row>
    <row r="35" ht="18.75" customHeight="1" spans="1:4">
      <c r="A35" s="55" t="s">
        <v>138</v>
      </c>
      <c r="B35" s="164">
        <v>4786486.95</v>
      </c>
      <c r="C35" s="165" t="s">
        <v>51</v>
      </c>
      <c r="D35" s="164">
        <v>4786486.95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ht="15" customHeight="1" spans="4:7">
      <c r="D1" s="143"/>
      <c r="F1" s="57"/>
      <c r="G1" s="39" t="s">
        <v>139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4"/>
      <c r="C2" s="144"/>
      <c r="D2" s="144"/>
      <c r="E2" s="144"/>
      <c r="F2" s="144"/>
      <c r="G2" s="144"/>
    </row>
    <row r="3" ht="18" customHeight="1" spans="1:7">
      <c r="A3" s="145" t="str">
        <f>"单位名称："&amp;"耿马傣族佤族自治县融媒体中心"</f>
        <v>单位名称：耿马傣族佤族自治县融媒体中心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46" t="s">
        <v>140</v>
      </c>
      <c r="B4" s="147"/>
      <c r="C4" s="105" t="s">
        <v>55</v>
      </c>
      <c r="D4" s="128" t="s">
        <v>75</v>
      </c>
      <c r="E4" s="13"/>
      <c r="F4" s="14"/>
      <c r="G4" s="121" t="s">
        <v>76</v>
      </c>
    </row>
    <row r="5" ht="20.25" customHeight="1" spans="1:7">
      <c r="A5" s="148" t="s">
        <v>73</v>
      </c>
      <c r="B5" s="148" t="s">
        <v>74</v>
      </c>
      <c r="C5" s="33"/>
      <c r="D5" s="66" t="s">
        <v>57</v>
      </c>
      <c r="E5" s="66" t="s">
        <v>141</v>
      </c>
      <c r="F5" s="66" t="s">
        <v>142</v>
      </c>
      <c r="G5" s="94"/>
    </row>
    <row r="6" ht="19.5" customHeight="1" spans="1:7">
      <c r="A6" s="148" t="s">
        <v>143</v>
      </c>
      <c r="B6" s="148" t="s">
        <v>144</v>
      </c>
      <c r="C6" s="148" t="s">
        <v>145</v>
      </c>
      <c r="D6" s="66">
        <v>4</v>
      </c>
      <c r="E6" s="149" t="s">
        <v>146</v>
      </c>
      <c r="F6" s="149" t="s">
        <v>147</v>
      </c>
      <c r="G6" s="148" t="s">
        <v>148</v>
      </c>
    </row>
    <row r="7" ht="18" customHeight="1" spans="1:7">
      <c r="A7" s="34" t="s">
        <v>84</v>
      </c>
      <c r="B7" s="34" t="s">
        <v>85</v>
      </c>
      <c r="C7" s="23">
        <v>3721506.9</v>
      </c>
      <c r="D7" s="23">
        <v>3420506.9</v>
      </c>
      <c r="E7" s="23">
        <v>3207746.66</v>
      </c>
      <c r="F7" s="23">
        <v>212760.24</v>
      </c>
      <c r="G7" s="23">
        <v>301000</v>
      </c>
    </row>
    <row r="8" ht="18" customHeight="1" spans="1:7">
      <c r="A8" s="116" t="s">
        <v>86</v>
      </c>
      <c r="B8" s="116" t="s">
        <v>149</v>
      </c>
      <c r="C8" s="23">
        <v>3721506.9</v>
      </c>
      <c r="D8" s="23">
        <v>3420506.9</v>
      </c>
      <c r="E8" s="23">
        <v>3207746.66</v>
      </c>
      <c r="F8" s="23">
        <v>212760.24</v>
      </c>
      <c r="G8" s="23">
        <v>301000</v>
      </c>
    </row>
    <row r="9" ht="18" customHeight="1" spans="1:7">
      <c r="A9" s="150" t="s">
        <v>87</v>
      </c>
      <c r="B9" s="150" t="s">
        <v>149</v>
      </c>
      <c r="C9" s="23">
        <v>3721506.9</v>
      </c>
      <c r="D9" s="23">
        <v>3420506.9</v>
      </c>
      <c r="E9" s="23">
        <v>3207746.66</v>
      </c>
      <c r="F9" s="23">
        <v>212760.24</v>
      </c>
      <c r="G9" s="23">
        <v>301000</v>
      </c>
    </row>
    <row r="10" ht="18" customHeight="1" spans="1:7">
      <c r="A10" s="34" t="s">
        <v>88</v>
      </c>
      <c r="B10" s="34" t="s">
        <v>89</v>
      </c>
      <c r="C10" s="23">
        <v>539260.32</v>
      </c>
      <c r="D10" s="23">
        <v>539260.32</v>
      </c>
      <c r="E10" s="23">
        <v>539260.32</v>
      </c>
      <c r="F10" s="23"/>
      <c r="G10" s="23"/>
    </row>
    <row r="11" ht="18" customHeight="1" spans="1:7">
      <c r="A11" s="116" t="s">
        <v>90</v>
      </c>
      <c r="B11" s="116" t="s">
        <v>150</v>
      </c>
      <c r="C11" s="23">
        <v>539260.32</v>
      </c>
      <c r="D11" s="23">
        <v>539260.32</v>
      </c>
      <c r="E11" s="23">
        <v>539260.32</v>
      </c>
      <c r="F11" s="23"/>
      <c r="G11" s="23"/>
    </row>
    <row r="12" ht="18" customHeight="1" spans="1:7">
      <c r="A12" s="150" t="s">
        <v>91</v>
      </c>
      <c r="B12" s="150" t="s">
        <v>151</v>
      </c>
      <c r="C12" s="23">
        <v>109668</v>
      </c>
      <c r="D12" s="23">
        <v>109668</v>
      </c>
      <c r="E12" s="23">
        <v>109668</v>
      </c>
      <c r="F12" s="23"/>
      <c r="G12" s="23"/>
    </row>
    <row r="13" ht="18" customHeight="1" spans="1:7">
      <c r="A13" s="150" t="s">
        <v>92</v>
      </c>
      <c r="B13" s="150" t="s">
        <v>152</v>
      </c>
      <c r="C13" s="23">
        <v>429592.32</v>
      </c>
      <c r="D13" s="23">
        <v>429592.32</v>
      </c>
      <c r="E13" s="23">
        <v>429592.32</v>
      </c>
      <c r="F13" s="23"/>
      <c r="G13" s="23"/>
    </row>
    <row r="14" ht="18" customHeight="1" spans="1:7">
      <c r="A14" s="34" t="s">
        <v>93</v>
      </c>
      <c r="B14" s="34" t="s">
        <v>94</v>
      </c>
      <c r="C14" s="23">
        <v>203525.49</v>
      </c>
      <c r="D14" s="23">
        <v>203525.49</v>
      </c>
      <c r="E14" s="23">
        <v>203525.49</v>
      </c>
      <c r="F14" s="23"/>
      <c r="G14" s="23"/>
    </row>
    <row r="15" ht="18" customHeight="1" spans="1:7">
      <c r="A15" s="116" t="s">
        <v>95</v>
      </c>
      <c r="B15" s="116" t="s">
        <v>153</v>
      </c>
      <c r="C15" s="23">
        <v>203525.49</v>
      </c>
      <c r="D15" s="23">
        <v>203525.49</v>
      </c>
      <c r="E15" s="23">
        <v>203525.49</v>
      </c>
      <c r="F15" s="23"/>
      <c r="G15" s="23"/>
    </row>
    <row r="16" ht="18" customHeight="1" spans="1:7">
      <c r="A16" s="150" t="s">
        <v>96</v>
      </c>
      <c r="B16" s="150" t="s">
        <v>154</v>
      </c>
      <c r="C16" s="23">
        <v>190631.59</v>
      </c>
      <c r="D16" s="23">
        <v>190631.59</v>
      </c>
      <c r="E16" s="23">
        <v>190631.59</v>
      </c>
      <c r="F16" s="23"/>
      <c r="G16" s="23"/>
    </row>
    <row r="17" ht="18" customHeight="1" spans="1:7">
      <c r="A17" s="150" t="s">
        <v>97</v>
      </c>
      <c r="B17" s="150" t="s">
        <v>155</v>
      </c>
      <c r="C17" s="23">
        <v>12893.9</v>
      </c>
      <c r="D17" s="23">
        <v>12893.9</v>
      </c>
      <c r="E17" s="23">
        <v>12893.9</v>
      </c>
      <c r="F17" s="23"/>
      <c r="G17" s="23"/>
    </row>
    <row r="18" ht="18" customHeight="1" spans="1:7">
      <c r="A18" s="34" t="s">
        <v>98</v>
      </c>
      <c r="B18" s="34" t="s">
        <v>99</v>
      </c>
      <c r="C18" s="23">
        <v>322194.24</v>
      </c>
      <c r="D18" s="23">
        <v>322194.24</v>
      </c>
      <c r="E18" s="23">
        <v>322194.24</v>
      </c>
      <c r="F18" s="23"/>
      <c r="G18" s="23"/>
    </row>
    <row r="19" ht="18" customHeight="1" spans="1:7">
      <c r="A19" s="116" t="s">
        <v>100</v>
      </c>
      <c r="B19" s="116" t="s">
        <v>156</v>
      </c>
      <c r="C19" s="23">
        <v>322194.24</v>
      </c>
      <c r="D19" s="23">
        <v>322194.24</v>
      </c>
      <c r="E19" s="23">
        <v>322194.24</v>
      </c>
      <c r="F19" s="23"/>
      <c r="G19" s="23"/>
    </row>
    <row r="20" ht="18" customHeight="1" spans="1:7">
      <c r="A20" s="150" t="s">
        <v>101</v>
      </c>
      <c r="B20" s="150" t="s">
        <v>157</v>
      </c>
      <c r="C20" s="23">
        <v>322194.24</v>
      </c>
      <c r="D20" s="23">
        <v>322194.24</v>
      </c>
      <c r="E20" s="23">
        <v>322194.24</v>
      </c>
      <c r="F20" s="23"/>
      <c r="G20" s="23"/>
    </row>
    <row r="21" ht="18" customHeight="1" spans="1:7">
      <c r="A21" s="151" t="s">
        <v>102</v>
      </c>
      <c r="B21" s="152" t="s">
        <v>102</v>
      </c>
      <c r="C21" s="23">
        <v>4786486.95</v>
      </c>
      <c r="D21" s="23">
        <v>4485486.95</v>
      </c>
      <c r="E21" s="23">
        <v>4272726.71</v>
      </c>
      <c r="F21" s="23">
        <v>212760.24</v>
      </c>
      <c r="G21" s="23">
        <v>301000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9.13636363636364" defaultRowHeight="14.25" customHeight="1" outlineLevelRow="6" outlineLevelCol="5"/>
  <cols>
    <col min="1" max="1" width="23.5727272727273" customWidth="1"/>
    <col min="2" max="6" width="22.8545454545455" customWidth="1"/>
  </cols>
  <sheetData>
    <row r="1" ht="15" customHeight="1" spans="1:6">
      <c r="A1" s="137"/>
      <c r="B1" s="138"/>
      <c r="C1" s="62"/>
      <c r="F1" s="87" t="s">
        <v>158</v>
      </c>
    </row>
    <row r="2" ht="39" customHeight="1" spans="1:6">
      <c r="A2" s="126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1" t="str">
        <f>"单位名称："&amp;"耿马傣族佤族自治县融媒体中心"</f>
        <v>单位名称：耿马傣族佤族自治县融媒体中心</v>
      </c>
      <c r="B3" s="138"/>
      <c r="C3" s="62"/>
      <c r="D3" s="30"/>
      <c r="F3" s="87" t="s">
        <v>159</v>
      </c>
    </row>
    <row r="4" ht="18.75" customHeight="1" spans="1:6">
      <c r="A4" s="10" t="s">
        <v>160</v>
      </c>
      <c r="B4" s="31" t="s">
        <v>161</v>
      </c>
      <c r="C4" s="12" t="s">
        <v>162</v>
      </c>
      <c r="D4" s="13"/>
      <c r="E4" s="14"/>
      <c r="F4" s="31" t="s">
        <v>163</v>
      </c>
    </row>
    <row r="5" ht="18.75" customHeight="1" spans="1:6">
      <c r="A5" s="17"/>
      <c r="B5" s="33"/>
      <c r="C5" s="66" t="s">
        <v>57</v>
      </c>
      <c r="D5" s="66" t="s">
        <v>164</v>
      </c>
      <c r="E5" s="66" t="s">
        <v>165</v>
      </c>
      <c r="F5" s="33"/>
    </row>
    <row r="6" ht="18.75" customHeight="1" spans="1:6">
      <c r="A6" s="139">
        <v>1</v>
      </c>
      <c r="B6" s="140">
        <v>2</v>
      </c>
      <c r="C6" s="141">
        <v>3</v>
      </c>
      <c r="D6" s="141">
        <v>4</v>
      </c>
      <c r="E6" s="141">
        <v>5</v>
      </c>
      <c r="F6" s="140">
        <v>6</v>
      </c>
    </row>
    <row r="7" ht="18.75" customHeight="1" spans="1:6">
      <c r="A7" s="142">
        <v>25000</v>
      </c>
      <c r="B7" s="142"/>
      <c r="C7" s="142">
        <v>20000</v>
      </c>
      <c r="D7" s="142"/>
      <c r="E7" s="142">
        <v>20000</v>
      </c>
      <c r="F7" s="142">
        <v>5000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7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32.8545454545455" customWidth="1"/>
    <col min="2" max="2" width="25.4181818181818" customWidth="1"/>
    <col min="3" max="3" width="26.5727272727273" customWidth="1"/>
    <col min="4" max="4" width="10.1363636363636" customWidth="1"/>
    <col min="5" max="5" width="28.5909090909091" customWidth="1"/>
    <col min="6" max="6" width="10.2818181818182" customWidth="1"/>
    <col min="7" max="7" width="23" customWidth="1"/>
    <col min="8" max="21" width="19.8545454545455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30"/>
      <c r="O1" s="30"/>
      <c r="P1" s="30"/>
      <c r="Q1" s="67"/>
      <c r="U1" s="124"/>
      <c r="W1" s="38" t="s">
        <v>166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"单位名称："&amp;"耿马傣族佤族自治县融媒体中心"</f>
        <v>单位名称：耿马傣族佤族自治县融媒体中心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159</v>
      </c>
    </row>
    <row r="4" ht="18" customHeight="1" spans="1:23">
      <c r="A4" s="10" t="s">
        <v>167</v>
      </c>
      <c r="B4" s="10" t="s">
        <v>168</v>
      </c>
      <c r="C4" s="10" t="s">
        <v>169</v>
      </c>
      <c r="D4" s="10" t="s">
        <v>170</v>
      </c>
      <c r="E4" s="10" t="s">
        <v>171</v>
      </c>
      <c r="F4" s="10" t="s">
        <v>172</v>
      </c>
      <c r="G4" s="10" t="s">
        <v>173</v>
      </c>
      <c r="H4" s="128" t="s">
        <v>174</v>
      </c>
      <c r="I4" s="64" t="s">
        <v>174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175</v>
      </c>
      <c r="I5" s="128" t="s">
        <v>58</v>
      </c>
      <c r="J5" s="64"/>
      <c r="K5" s="64"/>
      <c r="L5" s="64"/>
      <c r="M5" s="134"/>
      <c r="N5" s="12" t="s">
        <v>176</v>
      </c>
      <c r="O5" s="13"/>
      <c r="P5" s="14"/>
      <c r="Q5" s="10" t="s">
        <v>61</v>
      </c>
      <c r="R5" s="128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6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5" t="s">
        <v>177</v>
      </c>
      <c r="J6" s="10" t="s">
        <v>178</v>
      </c>
      <c r="K6" s="10" t="s">
        <v>179</v>
      </c>
      <c r="L6" s="10" t="s">
        <v>180</v>
      </c>
      <c r="M6" s="10" t="s">
        <v>181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182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183</v>
      </c>
      <c r="K7" s="17" t="s">
        <v>179</v>
      </c>
      <c r="L7" s="17" t="s">
        <v>180</v>
      </c>
      <c r="M7" s="17" t="s">
        <v>181</v>
      </c>
      <c r="N7" s="17" t="s">
        <v>179</v>
      </c>
      <c r="O7" s="17" t="s">
        <v>180</v>
      </c>
      <c r="P7" s="17" t="s">
        <v>181</v>
      </c>
      <c r="Q7" s="17" t="s">
        <v>61</v>
      </c>
      <c r="R7" s="17" t="s">
        <v>57</v>
      </c>
      <c r="S7" s="17" t="s">
        <v>64</v>
      </c>
      <c r="T7" s="17" t="s">
        <v>182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70</v>
      </c>
      <c r="B9" s="130"/>
      <c r="C9" s="130"/>
      <c r="D9" s="130"/>
      <c r="E9" s="130"/>
      <c r="F9" s="130"/>
      <c r="G9" s="130"/>
      <c r="H9" s="23">
        <v>4485486.95</v>
      </c>
      <c r="I9" s="23">
        <v>4485486.95</v>
      </c>
      <c r="J9" s="23"/>
      <c r="K9" s="23"/>
      <c r="L9" s="23">
        <v>4485486.95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70</v>
      </c>
      <c r="B10" s="21"/>
      <c r="C10" s="21"/>
      <c r="D10" s="21"/>
      <c r="E10" s="21"/>
      <c r="F10" s="21"/>
      <c r="G10" s="21"/>
      <c r="H10" s="23">
        <v>4485486.95</v>
      </c>
      <c r="I10" s="23">
        <v>4485486.95</v>
      </c>
      <c r="J10" s="23"/>
      <c r="K10" s="23"/>
      <c r="L10" s="23">
        <v>4485486.95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 t="s">
        <v>70</v>
      </c>
      <c r="B11" s="21" t="s">
        <v>184</v>
      </c>
      <c r="C11" s="21" t="s">
        <v>185</v>
      </c>
      <c r="D11" s="21" t="s">
        <v>87</v>
      </c>
      <c r="E11" s="21" t="s">
        <v>149</v>
      </c>
      <c r="F11" s="21" t="s">
        <v>186</v>
      </c>
      <c r="G11" s="21" t="s">
        <v>187</v>
      </c>
      <c r="H11" s="23">
        <v>1273368</v>
      </c>
      <c r="I11" s="23">
        <v>1273368</v>
      </c>
      <c r="J11" s="23"/>
      <c r="K11" s="23"/>
      <c r="L11" s="23">
        <v>1273368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 t="s">
        <v>70</v>
      </c>
      <c r="B12" s="21" t="s">
        <v>184</v>
      </c>
      <c r="C12" s="21" t="s">
        <v>185</v>
      </c>
      <c r="D12" s="21" t="s">
        <v>87</v>
      </c>
      <c r="E12" s="21" t="s">
        <v>149</v>
      </c>
      <c r="F12" s="21" t="s">
        <v>188</v>
      </c>
      <c r="G12" s="21" t="s">
        <v>189</v>
      </c>
      <c r="H12" s="23">
        <v>238620</v>
      </c>
      <c r="I12" s="23">
        <v>238620</v>
      </c>
      <c r="J12" s="23"/>
      <c r="K12" s="23"/>
      <c r="L12" s="23">
        <v>238620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 t="s">
        <v>70</v>
      </c>
      <c r="B13" s="21" t="s">
        <v>190</v>
      </c>
      <c r="C13" s="21" t="s">
        <v>191</v>
      </c>
      <c r="D13" s="21" t="s">
        <v>87</v>
      </c>
      <c r="E13" s="21" t="s">
        <v>149</v>
      </c>
      <c r="F13" s="21" t="s">
        <v>192</v>
      </c>
      <c r="G13" s="21" t="s">
        <v>193</v>
      </c>
      <c r="H13" s="23">
        <v>793164</v>
      </c>
      <c r="I13" s="23">
        <v>793164</v>
      </c>
      <c r="J13" s="23"/>
      <c r="K13" s="23"/>
      <c r="L13" s="23">
        <v>793164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 t="s">
        <v>70</v>
      </c>
      <c r="B14" s="21" t="s">
        <v>194</v>
      </c>
      <c r="C14" s="21" t="s">
        <v>195</v>
      </c>
      <c r="D14" s="21" t="s">
        <v>87</v>
      </c>
      <c r="E14" s="21" t="s">
        <v>149</v>
      </c>
      <c r="F14" s="21" t="s">
        <v>192</v>
      </c>
      <c r="G14" s="21" t="s">
        <v>193</v>
      </c>
      <c r="H14" s="23">
        <v>504000</v>
      </c>
      <c r="I14" s="23">
        <v>504000</v>
      </c>
      <c r="J14" s="23"/>
      <c r="K14" s="23"/>
      <c r="L14" s="23">
        <v>504000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 t="s">
        <v>70</v>
      </c>
      <c r="B15" s="21" t="s">
        <v>196</v>
      </c>
      <c r="C15" s="21" t="s">
        <v>197</v>
      </c>
      <c r="D15" s="21" t="s">
        <v>87</v>
      </c>
      <c r="E15" s="21" t="s">
        <v>149</v>
      </c>
      <c r="F15" s="21" t="s">
        <v>192</v>
      </c>
      <c r="G15" s="21" t="s">
        <v>193</v>
      </c>
      <c r="H15" s="23">
        <v>379800</v>
      </c>
      <c r="I15" s="23">
        <v>379800</v>
      </c>
      <c r="J15" s="23"/>
      <c r="K15" s="23"/>
      <c r="L15" s="23">
        <v>379800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 t="s">
        <v>70</v>
      </c>
      <c r="B16" s="21" t="s">
        <v>198</v>
      </c>
      <c r="C16" s="21" t="s">
        <v>199</v>
      </c>
      <c r="D16" s="21" t="s">
        <v>92</v>
      </c>
      <c r="E16" s="21" t="s">
        <v>152</v>
      </c>
      <c r="F16" s="21" t="s">
        <v>200</v>
      </c>
      <c r="G16" s="21" t="s">
        <v>201</v>
      </c>
      <c r="H16" s="23">
        <v>429592.32</v>
      </c>
      <c r="I16" s="23">
        <v>429592.32</v>
      </c>
      <c r="J16" s="23"/>
      <c r="K16" s="23"/>
      <c r="L16" s="23">
        <v>429592.32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 t="s">
        <v>70</v>
      </c>
      <c r="B17" s="21" t="s">
        <v>198</v>
      </c>
      <c r="C17" s="21" t="s">
        <v>199</v>
      </c>
      <c r="D17" s="21" t="s">
        <v>202</v>
      </c>
      <c r="E17" s="21" t="s">
        <v>203</v>
      </c>
      <c r="F17" s="21" t="s">
        <v>204</v>
      </c>
      <c r="G17" s="21" t="s">
        <v>205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 t="s">
        <v>70</v>
      </c>
      <c r="B18" s="21" t="s">
        <v>198</v>
      </c>
      <c r="C18" s="21" t="s">
        <v>199</v>
      </c>
      <c r="D18" s="21" t="s">
        <v>206</v>
      </c>
      <c r="E18" s="21" t="s">
        <v>207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 t="s">
        <v>70</v>
      </c>
      <c r="B19" s="21" t="s">
        <v>198</v>
      </c>
      <c r="C19" s="21" t="s">
        <v>199</v>
      </c>
      <c r="D19" s="21" t="s">
        <v>96</v>
      </c>
      <c r="E19" s="21" t="s">
        <v>154</v>
      </c>
      <c r="F19" s="21" t="s">
        <v>208</v>
      </c>
      <c r="G19" s="21" t="s">
        <v>209</v>
      </c>
      <c r="H19" s="23">
        <v>190631.59</v>
      </c>
      <c r="I19" s="23">
        <v>190631.59</v>
      </c>
      <c r="J19" s="23"/>
      <c r="K19" s="23"/>
      <c r="L19" s="23">
        <v>190631.59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 t="s">
        <v>70</v>
      </c>
      <c r="B20" s="21" t="s">
        <v>198</v>
      </c>
      <c r="C20" s="21" t="s">
        <v>199</v>
      </c>
      <c r="D20" s="21" t="s">
        <v>210</v>
      </c>
      <c r="E20" s="21" t="s">
        <v>211</v>
      </c>
      <c r="F20" s="21" t="s">
        <v>212</v>
      </c>
      <c r="G20" s="21" t="s">
        <v>213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 t="s">
        <v>70</v>
      </c>
      <c r="B21" s="21" t="s">
        <v>198</v>
      </c>
      <c r="C21" s="21" t="s">
        <v>199</v>
      </c>
      <c r="D21" s="21" t="s">
        <v>87</v>
      </c>
      <c r="E21" s="21" t="s">
        <v>149</v>
      </c>
      <c r="F21" s="21" t="s">
        <v>214</v>
      </c>
      <c r="G21" s="21" t="s">
        <v>215</v>
      </c>
      <c r="H21" s="23">
        <v>18794.66</v>
      </c>
      <c r="I21" s="23">
        <v>18794.66</v>
      </c>
      <c r="J21" s="23"/>
      <c r="K21" s="23"/>
      <c r="L21" s="23">
        <v>18794.66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 t="s">
        <v>70</v>
      </c>
      <c r="B22" s="21" t="s">
        <v>198</v>
      </c>
      <c r="C22" s="21" t="s">
        <v>199</v>
      </c>
      <c r="D22" s="21" t="s">
        <v>97</v>
      </c>
      <c r="E22" s="21" t="s">
        <v>155</v>
      </c>
      <c r="F22" s="21" t="s">
        <v>214</v>
      </c>
      <c r="G22" s="21" t="s">
        <v>215</v>
      </c>
      <c r="H22" s="23">
        <v>7524</v>
      </c>
      <c r="I22" s="23">
        <v>7524</v>
      </c>
      <c r="J22" s="23"/>
      <c r="K22" s="23"/>
      <c r="L22" s="23">
        <v>7524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 t="s">
        <v>70</v>
      </c>
      <c r="B23" s="21" t="s">
        <v>198</v>
      </c>
      <c r="C23" s="21" t="s">
        <v>199</v>
      </c>
      <c r="D23" s="21" t="s">
        <v>97</v>
      </c>
      <c r="E23" s="21" t="s">
        <v>155</v>
      </c>
      <c r="F23" s="21" t="s">
        <v>214</v>
      </c>
      <c r="G23" s="21" t="s">
        <v>215</v>
      </c>
      <c r="H23" s="23">
        <v>5369.9</v>
      </c>
      <c r="I23" s="23">
        <v>5369.9</v>
      </c>
      <c r="J23" s="23"/>
      <c r="K23" s="23"/>
      <c r="L23" s="23">
        <v>5369.9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 t="s">
        <v>70</v>
      </c>
      <c r="B24" s="21" t="s">
        <v>216</v>
      </c>
      <c r="C24" s="21" t="s">
        <v>157</v>
      </c>
      <c r="D24" s="21" t="s">
        <v>101</v>
      </c>
      <c r="E24" s="21" t="s">
        <v>157</v>
      </c>
      <c r="F24" s="21" t="s">
        <v>217</v>
      </c>
      <c r="G24" s="21" t="s">
        <v>157</v>
      </c>
      <c r="H24" s="23">
        <v>322194.24</v>
      </c>
      <c r="I24" s="23">
        <v>322194.24</v>
      </c>
      <c r="J24" s="23"/>
      <c r="K24" s="23"/>
      <c r="L24" s="23">
        <v>322194.24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 t="s">
        <v>70</v>
      </c>
      <c r="B25" s="21" t="s">
        <v>218</v>
      </c>
      <c r="C25" s="21" t="s">
        <v>219</v>
      </c>
      <c r="D25" s="21" t="s">
        <v>87</v>
      </c>
      <c r="E25" s="21" t="s">
        <v>149</v>
      </c>
      <c r="F25" s="21" t="s">
        <v>220</v>
      </c>
      <c r="G25" s="21" t="s">
        <v>221</v>
      </c>
      <c r="H25" s="23">
        <v>20000</v>
      </c>
      <c r="I25" s="23">
        <v>20000</v>
      </c>
      <c r="J25" s="23"/>
      <c r="K25" s="23"/>
      <c r="L25" s="23">
        <v>20000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 t="s">
        <v>70</v>
      </c>
      <c r="B26" s="21" t="s">
        <v>218</v>
      </c>
      <c r="C26" s="21" t="s">
        <v>219</v>
      </c>
      <c r="D26" s="21" t="s">
        <v>87</v>
      </c>
      <c r="E26" s="21" t="s">
        <v>149</v>
      </c>
      <c r="F26" s="21" t="s">
        <v>222</v>
      </c>
      <c r="G26" s="21" t="s">
        <v>223</v>
      </c>
      <c r="H26" s="23">
        <v>20000</v>
      </c>
      <c r="I26" s="23">
        <v>20000</v>
      </c>
      <c r="J26" s="23"/>
      <c r="K26" s="23"/>
      <c r="L26" s="23">
        <v>20000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 t="s">
        <v>70</v>
      </c>
      <c r="B27" s="21" t="s">
        <v>218</v>
      </c>
      <c r="C27" s="21" t="s">
        <v>219</v>
      </c>
      <c r="D27" s="21" t="s">
        <v>87</v>
      </c>
      <c r="E27" s="21" t="s">
        <v>149</v>
      </c>
      <c r="F27" s="21" t="s">
        <v>224</v>
      </c>
      <c r="G27" s="21" t="s">
        <v>225</v>
      </c>
      <c r="H27" s="23">
        <v>15000</v>
      </c>
      <c r="I27" s="23">
        <v>15000</v>
      </c>
      <c r="J27" s="23"/>
      <c r="K27" s="23"/>
      <c r="L27" s="23">
        <v>15000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 t="s">
        <v>70</v>
      </c>
      <c r="B28" s="21" t="s">
        <v>218</v>
      </c>
      <c r="C28" s="21" t="s">
        <v>219</v>
      </c>
      <c r="D28" s="21" t="s">
        <v>87</v>
      </c>
      <c r="E28" s="21" t="s">
        <v>149</v>
      </c>
      <c r="F28" s="21" t="s">
        <v>226</v>
      </c>
      <c r="G28" s="21" t="s">
        <v>227</v>
      </c>
      <c r="H28" s="23">
        <v>5000</v>
      </c>
      <c r="I28" s="23">
        <v>5000</v>
      </c>
      <c r="J28" s="23"/>
      <c r="K28" s="23"/>
      <c r="L28" s="23">
        <v>5000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 t="s">
        <v>70</v>
      </c>
      <c r="B29" s="21" t="s">
        <v>218</v>
      </c>
      <c r="C29" s="21" t="s">
        <v>219</v>
      </c>
      <c r="D29" s="21" t="s">
        <v>87</v>
      </c>
      <c r="E29" s="21" t="s">
        <v>149</v>
      </c>
      <c r="F29" s="21" t="s">
        <v>228</v>
      </c>
      <c r="G29" s="21" t="s">
        <v>229</v>
      </c>
      <c r="H29" s="23">
        <v>10000</v>
      </c>
      <c r="I29" s="23">
        <v>10000</v>
      </c>
      <c r="J29" s="23"/>
      <c r="K29" s="23"/>
      <c r="L29" s="23">
        <v>10000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 t="s">
        <v>70</v>
      </c>
      <c r="B30" s="21" t="s">
        <v>230</v>
      </c>
      <c r="C30" s="21" t="s">
        <v>231</v>
      </c>
      <c r="D30" s="21" t="s">
        <v>87</v>
      </c>
      <c r="E30" s="21" t="s">
        <v>149</v>
      </c>
      <c r="F30" s="21" t="s">
        <v>232</v>
      </c>
      <c r="G30" s="21" t="s">
        <v>163</v>
      </c>
      <c r="H30" s="23">
        <v>5000</v>
      </c>
      <c r="I30" s="23">
        <v>5000</v>
      </c>
      <c r="J30" s="23"/>
      <c r="K30" s="23"/>
      <c r="L30" s="23">
        <v>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 t="s">
        <v>70</v>
      </c>
      <c r="B31" s="21" t="s">
        <v>218</v>
      </c>
      <c r="C31" s="21" t="s">
        <v>219</v>
      </c>
      <c r="D31" s="21" t="s">
        <v>87</v>
      </c>
      <c r="E31" s="21" t="s">
        <v>149</v>
      </c>
      <c r="F31" s="21" t="s">
        <v>233</v>
      </c>
      <c r="G31" s="21" t="s">
        <v>234</v>
      </c>
      <c r="H31" s="23">
        <v>23000</v>
      </c>
      <c r="I31" s="23">
        <v>23000</v>
      </c>
      <c r="J31" s="23"/>
      <c r="K31" s="23"/>
      <c r="L31" s="23">
        <v>23000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 t="s">
        <v>70</v>
      </c>
      <c r="B32" s="21" t="s">
        <v>235</v>
      </c>
      <c r="C32" s="21" t="s">
        <v>236</v>
      </c>
      <c r="D32" s="21" t="s">
        <v>87</v>
      </c>
      <c r="E32" s="21" t="s">
        <v>149</v>
      </c>
      <c r="F32" s="21" t="s">
        <v>237</v>
      </c>
      <c r="G32" s="21" t="s">
        <v>236</v>
      </c>
      <c r="H32" s="23">
        <v>53699.04</v>
      </c>
      <c r="I32" s="23">
        <v>53699.04</v>
      </c>
      <c r="J32" s="23"/>
      <c r="K32" s="23"/>
      <c r="L32" s="23">
        <v>53699.04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 t="s">
        <v>70</v>
      </c>
      <c r="B33" s="21" t="s">
        <v>238</v>
      </c>
      <c r="C33" s="21" t="s">
        <v>239</v>
      </c>
      <c r="D33" s="21" t="s">
        <v>87</v>
      </c>
      <c r="E33" s="21" t="s">
        <v>149</v>
      </c>
      <c r="F33" s="21" t="s">
        <v>240</v>
      </c>
      <c r="G33" s="21" t="s">
        <v>239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 t="s">
        <v>70</v>
      </c>
      <c r="B34" s="21" t="s">
        <v>241</v>
      </c>
      <c r="C34" s="21" t="s">
        <v>242</v>
      </c>
      <c r="D34" s="21" t="s">
        <v>87</v>
      </c>
      <c r="E34" s="21" t="s">
        <v>149</v>
      </c>
      <c r="F34" s="21" t="s">
        <v>243</v>
      </c>
      <c r="G34" s="21" t="s">
        <v>244</v>
      </c>
      <c r="H34" s="23">
        <v>41061.2</v>
      </c>
      <c r="I34" s="23">
        <v>41061.2</v>
      </c>
      <c r="J34" s="23"/>
      <c r="K34" s="23"/>
      <c r="L34" s="23">
        <v>41061.2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 t="s">
        <v>70</v>
      </c>
      <c r="B35" s="21" t="s">
        <v>245</v>
      </c>
      <c r="C35" s="21" t="s">
        <v>246</v>
      </c>
      <c r="D35" s="21" t="s">
        <v>91</v>
      </c>
      <c r="E35" s="21" t="s">
        <v>151</v>
      </c>
      <c r="F35" s="21" t="s">
        <v>247</v>
      </c>
      <c r="G35" s="21" t="s">
        <v>248</v>
      </c>
      <c r="H35" s="23">
        <v>109668</v>
      </c>
      <c r="I35" s="23">
        <v>109668</v>
      </c>
      <c r="J35" s="23"/>
      <c r="K35" s="23"/>
      <c r="L35" s="23">
        <v>109668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 t="s">
        <v>70</v>
      </c>
      <c r="B36" s="21" t="s">
        <v>198</v>
      </c>
      <c r="C36" s="21" t="s">
        <v>199</v>
      </c>
      <c r="D36" s="21" t="s">
        <v>206</v>
      </c>
      <c r="E36" s="21" t="s">
        <v>207</v>
      </c>
      <c r="F36" s="21" t="s">
        <v>249</v>
      </c>
      <c r="G36" s="21" t="s">
        <v>250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35" t="s">
        <v>102</v>
      </c>
      <c r="B37" s="132"/>
      <c r="C37" s="132"/>
      <c r="D37" s="132"/>
      <c r="E37" s="132"/>
      <c r="F37" s="132"/>
      <c r="G37" s="133"/>
      <c r="H37" s="23">
        <v>4485486.95</v>
      </c>
      <c r="I37" s="23">
        <v>4485486.95</v>
      </c>
      <c r="J37" s="23"/>
      <c r="K37" s="23"/>
      <c r="L37" s="23">
        <v>4485486.95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12.4181818181818" customWidth="1"/>
    <col min="2" max="2" width="30.4454545454545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21" width="19.1363636363636" customWidth="1"/>
    <col min="22" max="23" width="19.2818181818182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"单位名称："&amp;"耿马傣族佤族自治县融媒体中心"</f>
        <v>单位名称：耿马傣族佤族自治县融媒体中心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159</v>
      </c>
    </row>
    <row r="4" ht="18.75" customHeight="1" spans="1:23">
      <c r="A4" s="10" t="s">
        <v>252</v>
      </c>
      <c r="B4" s="11" t="s">
        <v>168</v>
      </c>
      <c r="C4" s="10" t="s">
        <v>169</v>
      </c>
      <c r="D4" s="10" t="s">
        <v>253</v>
      </c>
      <c r="E4" s="11" t="s">
        <v>170</v>
      </c>
      <c r="F4" s="11" t="s">
        <v>171</v>
      </c>
      <c r="G4" s="11" t="s">
        <v>254</v>
      </c>
      <c r="H4" s="11" t="s">
        <v>255</v>
      </c>
      <c r="I4" s="31" t="s">
        <v>55</v>
      </c>
      <c r="J4" s="12" t="s">
        <v>256</v>
      </c>
      <c r="K4" s="13"/>
      <c r="L4" s="13"/>
      <c r="M4" s="14"/>
      <c r="N4" s="12" t="s">
        <v>176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0" t="s">
        <v>58</v>
      </c>
      <c r="K5" s="121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182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2" t="s">
        <v>57</v>
      </c>
      <c r="K6" s="94"/>
      <c r="L6" s="32"/>
      <c r="M6" s="32"/>
      <c r="N6" s="32"/>
      <c r="O6" s="32"/>
      <c r="P6" s="32"/>
      <c r="Q6" s="32"/>
      <c r="R6" s="32"/>
      <c r="S6" s="123"/>
      <c r="T6" s="123"/>
      <c r="U6" s="123"/>
      <c r="V6" s="123"/>
      <c r="W6" s="123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57</v>
      </c>
      <c r="K7" s="46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23">
        <v>1000</v>
      </c>
      <c r="J9" s="23">
        <v>1000</v>
      </c>
      <c r="K9" s="23">
        <v>1000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259</v>
      </c>
      <c r="B10" s="119" t="s">
        <v>260</v>
      </c>
      <c r="C10" s="21" t="s">
        <v>258</v>
      </c>
      <c r="D10" s="119" t="s">
        <v>70</v>
      </c>
      <c r="E10" s="119" t="s">
        <v>87</v>
      </c>
      <c r="F10" s="119" t="s">
        <v>149</v>
      </c>
      <c r="G10" s="119" t="s">
        <v>261</v>
      </c>
      <c r="H10" s="119" t="s">
        <v>262</v>
      </c>
      <c r="I10" s="23">
        <v>1000</v>
      </c>
      <c r="J10" s="23">
        <v>1000</v>
      </c>
      <c r="K10" s="23">
        <v>1000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263</v>
      </c>
      <c r="D11" s="25"/>
      <c r="E11" s="25"/>
      <c r="F11" s="25"/>
      <c r="G11" s="25"/>
      <c r="H11" s="25"/>
      <c r="I11" s="23">
        <v>300</v>
      </c>
      <c r="J11" s="23"/>
      <c r="K11" s="23"/>
      <c r="L11" s="23"/>
      <c r="M11" s="23"/>
      <c r="N11" s="23"/>
      <c r="O11" s="23"/>
      <c r="P11" s="23"/>
      <c r="Q11" s="23"/>
      <c r="R11" s="23">
        <v>300</v>
      </c>
      <c r="S11" s="23"/>
      <c r="T11" s="23"/>
      <c r="U11" s="23"/>
      <c r="V11" s="23"/>
      <c r="W11" s="23">
        <v>300</v>
      </c>
    </row>
    <row r="12" ht="18.75" customHeight="1" spans="1:23">
      <c r="A12" s="119" t="s">
        <v>259</v>
      </c>
      <c r="B12" s="119" t="s">
        <v>264</v>
      </c>
      <c r="C12" s="21" t="s">
        <v>263</v>
      </c>
      <c r="D12" s="119" t="s">
        <v>70</v>
      </c>
      <c r="E12" s="119" t="s">
        <v>87</v>
      </c>
      <c r="F12" s="119" t="s">
        <v>149</v>
      </c>
      <c r="G12" s="119" t="s">
        <v>233</v>
      </c>
      <c r="H12" s="119" t="s">
        <v>234</v>
      </c>
      <c r="I12" s="23">
        <v>300</v>
      </c>
      <c r="J12" s="23"/>
      <c r="K12" s="23"/>
      <c r="L12" s="23"/>
      <c r="M12" s="23"/>
      <c r="N12" s="23"/>
      <c r="O12" s="23"/>
      <c r="P12" s="23"/>
      <c r="Q12" s="23"/>
      <c r="R12" s="23">
        <v>300</v>
      </c>
      <c r="S12" s="23"/>
      <c r="T12" s="23"/>
      <c r="U12" s="23"/>
      <c r="V12" s="23"/>
      <c r="W12" s="23">
        <v>300</v>
      </c>
    </row>
    <row r="13" ht="18.75" customHeight="1" spans="1:23">
      <c r="A13" s="25"/>
      <c r="B13" s="25"/>
      <c r="C13" s="21" t="s">
        <v>265</v>
      </c>
      <c r="D13" s="25"/>
      <c r="E13" s="25"/>
      <c r="F13" s="25"/>
      <c r="G13" s="25"/>
      <c r="H13" s="2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259</v>
      </c>
      <c r="B14" s="119" t="s">
        <v>266</v>
      </c>
      <c r="C14" s="21" t="s">
        <v>265</v>
      </c>
      <c r="D14" s="119" t="s">
        <v>70</v>
      </c>
      <c r="E14" s="119" t="s">
        <v>87</v>
      </c>
      <c r="F14" s="119" t="s">
        <v>149</v>
      </c>
      <c r="G14" s="119" t="s">
        <v>267</v>
      </c>
      <c r="H14" s="119" t="s">
        <v>268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269</v>
      </c>
      <c r="D15" s="25"/>
      <c r="E15" s="25"/>
      <c r="F15" s="25"/>
      <c r="G15" s="25"/>
      <c r="H15" s="25"/>
      <c r="I15" s="23">
        <v>20000</v>
      </c>
      <c r="J15" s="23"/>
      <c r="K15" s="23"/>
      <c r="L15" s="23"/>
      <c r="M15" s="23"/>
      <c r="N15" s="23"/>
      <c r="O15" s="23"/>
      <c r="P15" s="23"/>
      <c r="Q15" s="23"/>
      <c r="R15" s="23">
        <v>20000</v>
      </c>
      <c r="S15" s="23"/>
      <c r="T15" s="23"/>
      <c r="U15" s="23"/>
      <c r="V15" s="23"/>
      <c r="W15" s="23">
        <v>20000</v>
      </c>
    </row>
    <row r="16" ht="18.75" customHeight="1" spans="1:23">
      <c r="A16" s="119" t="s">
        <v>259</v>
      </c>
      <c r="B16" s="119" t="s">
        <v>270</v>
      </c>
      <c r="C16" s="21" t="s">
        <v>269</v>
      </c>
      <c r="D16" s="119" t="s">
        <v>70</v>
      </c>
      <c r="E16" s="119" t="s">
        <v>87</v>
      </c>
      <c r="F16" s="119" t="s">
        <v>149</v>
      </c>
      <c r="G16" s="119" t="s">
        <v>233</v>
      </c>
      <c r="H16" s="119" t="s">
        <v>234</v>
      </c>
      <c r="I16" s="23">
        <v>20000</v>
      </c>
      <c r="J16" s="23"/>
      <c r="K16" s="23"/>
      <c r="L16" s="23"/>
      <c r="M16" s="23"/>
      <c r="N16" s="23"/>
      <c r="O16" s="23"/>
      <c r="P16" s="23"/>
      <c r="Q16" s="23"/>
      <c r="R16" s="23">
        <v>20000</v>
      </c>
      <c r="S16" s="23"/>
      <c r="T16" s="23"/>
      <c r="U16" s="23"/>
      <c r="V16" s="23"/>
      <c r="W16" s="23">
        <v>20000</v>
      </c>
    </row>
    <row r="17" ht="18.75" customHeight="1" spans="1:23">
      <c r="A17" s="25"/>
      <c r="B17" s="25"/>
      <c r="C17" s="21" t="s">
        <v>271</v>
      </c>
      <c r="D17" s="25"/>
      <c r="E17" s="25"/>
      <c r="F17" s="25"/>
      <c r="G17" s="25"/>
      <c r="H17" s="25"/>
      <c r="I17" s="23">
        <v>280000</v>
      </c>
      <c r="J17" s="23">
        <v>280000</v>
      </c>
      <c r="K17" s="23">
        <v>280000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259</v>
      </c>
      <c r="B18" s="119" t="s">
        <v>272</v>
      </c>
      <c r="C18" s="21" t="s">
        <v>271</v>
      </c>
      <c r="D18" s="119" t="s">
        <v>70</v>
      </c>
      <c r="E18" s="119" t="s">
        <v>87</v>
      </c>
      <c r="F18" s="119" t="s">
        <v>149</v>
      </c>
      <c r="G18" s="119" t="s">
        <v>233</v>
      </c>
      <c r="H18" s="119" t="s">
        <v>234</v>
      </c>
      <c r="I18" s="23">
        <v>175000</v>
      </c>
      <c r="J18" s="23">
        <v>175000</v>
      </c>
      <c r="K18" s="23">
        <v>175000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259</v>
      </c>
      <c r="B19" s="119" t="s">
        <v>272</v>
      </c>
      <c r="C19" s="21" t="s">
        <v>271</v>
      </c>
      <c r="D19" s="119" t="s">
        <v>70</v>
      </c>
      <c r="E19" s="119" t="s">
        <v>87</v>
      </c>
      <c r="F19" s="119" t="s">
        <v>149</v>
      </c>
      <c r="G19" s="119" t="s">
        <v>224</v>
      </c>
      <c r="H19" s="119" t="s">
        <v>225</v>
      </c>
      <c r="I19" s="23">
        <v>5000</v>
      </c>
      <c r="J19" s="23">
        <v>5000</v>
      </c>
      <c r="K19" s="23">
        <v>5000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259</v>
      </c>
      <c r="B20" s="119" t="s">
        <v>272</v>
      </c>
      <c r="C20" s="21" t="s">
        <v>271</v>
      </c>
      <c r="D20" s="119" t="s">
        <v>70</v>
      </c>
      <c r="E20" s="119" t="s">
        <v>87</v>
      </c>
      <c r="F20" s="119" t="s">
        <v>149</v>
      </c>
      <c r="G20" s="119" t="s">
        <v>273</v>
      </c>
      <c r="H20" s="119" t="s">
        <v>274</v>
      </c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5" t="s">
        <v>102</v>
      </c>
      <c r="B21" s="36"/>
      <c r="C21" s="36"/>
      <c r="D21" s="36"/>
      <c r="E21" s="36"/>
      <c r="F21" s="36"/>
      <c r="G21" s="36"/>
      <c r="H21" s="37"/>
      <c r="I21" s="23">
        <v>321300</v>
      </c>
      <c r="J21" s="23">
        <v>301000</v>
      </c>
      <c r="K21" s="23">
        <v>301000</v>
      </c>
      <c r="L21" s="23"/>
      <c r="M21" s="23"/>
      <c r="N21" s="23"/>
      <c r="O21" s="23"/>
      <c r="P21" s="23"/>
      <c r="Q21" s="23"/>
      <c r="R21" s="23">
        <v>20300</v>
      </c>
      <c r="S21" s="23"/>
      <c r="T21" s="23"/>
      <c r="U21" s="23"/>
      <c r="V21" s="23"/>
      <c r="W21" s="23">
        <v>20300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7"/>
  <sheetViews>
    <sheetView showZeros="0" tabSelected="1" topLeftCell="B35" workbookViewId="0">
      <selection activeCell="J42" sqref="J42"/>
    </sheetView>
  </sheetViews>
  <sheetFormatPr defaultColWidth="9.1363636363636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ht="15" customHeight="1" spans="10:10">
      <c r="J1" s="86" t="s">
        <v>275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"单位名称："&amp;"耿马傣族佤族自治县融媒体中心"</f>
        <v>单位名称：耿马傣族佤族自治县融媒体中心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276</v>
      </c>
      <c r="B4" s="46" t="s">
        <v>277</v>
      </c>
      <c r="C4" s="46" t="s">
        <v>278</v>
      </c>
      <c r="D4" s="46" t="s">
        <v>279</v>
      </c>
      <c r="E4" s="46" t="s">
        <v>280</v>
      </c>
      <c r="F4" s="53" t="s">
        <v>281</v>
      </c>
      <c r="G4" s="46" t="s">
        <v>282</v>
      </c>
      <c r="H4" s="53" t="s">
        <v>283</v>
      </c>
      <c r="I4" s="53" t="s">
        <v>284</v>
      </c>
      <c r="J4" s="46" t="s">
        <v>285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4" t="s">
        <v>70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6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6" t="s">
        <v>271</v>
      </c>
      <c r="B8" s="21" t="s">
        <v>286</v>
      </c>
      <c r="C8" s="21" t="s">
        <v>287</v>
      </c>
      <c r="D8" s="21" t="s">
        <v>288</v>
      </c>
      <c r="E8" s="34" t="s">
        <v>289</v>
      </c>
      <c r="F8" s="21" t="s">
        <v>290</v>
      </c>
      <c r="G8" s="34" t="s">
        <v>291</v>
      </c>
      <c r="H8" s="21" t="s">
        <v>292</v>
      </c>
      <c r="I8" s="21" t="s">
        <v>293</v>
      </c>
      <c r="J8" s="34" t="s">
        <v>294</v>
      </c>
    </row>
    <row r="9" ht="18.75" customHeight="1" spans="1:10">
      <c r="A9" s="206" t="s">
        <v>271</v>
      </c>
      <c r="B9" s="21" t="s">
        <v>286</v>
      </c>
      <c r="C9" s="21" t="s">
        <v>287</v>
      </c>
      <c r="D9" s="21" t="s">
        <v>288</v>
      </c>
      <c r="E9" s="34" t="s">
        <v>295</v>
      </c>
      <c r="F9" s="21" t="s">
        <v>290</v>
      </c>
      <c r="G9" s="34" t="s">
        <v>145</v>
      </c>
      <c r="H9" s="21" t="s">
        <v>296</v>
      </c>
      <c r="I9" s="21" t="s">
        <v>293</v>
      </c>
      <c r="J9" s="34" t="s">
        <v>297</v>
      </c>
    </row>
    <row r="10" ht="18.75" customHeight="1" spans="1:10">
      <c r="A10" s="206" t="s">
        <v>271</v>
      </c>
      <c r="B10" s="21" t="s">
        <v>286</v>
      </c>
      <c r="C10" s="21" t="s">
        <v>287</v>
      </c>
      <c r="D10" s="21" t="s">
        <v>288</v>
      </c>
      <c r="E10" s="34" t="s">
        <v>298</v>
      </c>
      <c r="F10" s="21" t="s">
        <v>290</v>
      </c>
      <c r="G10" s="34" t="s">
        <v>299</v>
      </c>
      <c r="H10" s="21" t="s">
        <v>300</v>
      </c>
      <c r="I10" s="21" t="s">
        <v>293</v>
      </c>
      <c r="J10" s="34" t="s">
        <v>301</v>
      </c>
    </row>
    <row r="11" ht="18.75" customHeight="1" spans="1:10">
      <c r="A11" s="206" t="s">
        <v>271</v>
      </c>
      <c r="B11" s="21" t="s">
        <v>286</v>
      </c>
      <c r="C11" s="21" t="s">
        <v>287</v>
      </c>
      <c r="D11" s="21" t="s">
        <v>302</v>
      </c>
      <c r="E11" s="34" t="s">
        <v>303</v>
      </c>
      <c r="F11" s="21" t="s">
        <v>290</v>
      </c>
      <c r="G11" s="34" t="s">
        <v>299</v>
      </c>
      <c r="H11" s="21" t="s">
        <v>292</v>
      </c>
      <c r="I11" s="21" t="s">
        <v>293</v>
      </c>
      <c r="J11" s="34" t="s">
        <v>304</v>
      </c>
    </row>
    <row r="12" ht="18.75" customHeight="1" spans="1:10">
      <c r="A12" s="206" t="s">
        <v>271</v>
      </c>
      <c r="B12" s="21" t="s">
        <v>286</v>
      </c>
      <c r="C12" s="21" t="s">
        <v>287</v>
      </c>
      <c r="D12" s="21" t="s">
        <v>302</v>
      </c>
      <c r="E12" s="34" t="s">
        <v>305</v>
      </c>
      <c r="F12" s="21" t="s">
        <v>306</v>
      </c>
      <c r="G12" s="34" t="s">
        <v>307</v>
      </c>
      <c r="H12" s="21" t="s">
        <v>308</v>
      </c>
      <c r="I12" s="21" t="s">
        <v>293</v>
      </c>
      <c r="J12" s="34" t="s">
        <v>309</v>
      </c>
    </row>
    <row r="13" ht="18.75" customHeight="1" spans="1:10">
      <c r="A13" s="206" t="s">
        <v>271</v>
      </c>
      <c r="B13" s="21" t="s">
        <v>286</v>
      </c>
      <c r="C13" s="21" t="s">
        <v>287</v>
      </c>
      <c r="D13" s="21" t="s">
        <v>310</v>
      </c>
      <c r="E13" s="34" t="s">
        <v>311</v>
      </c>
      <c r="F13" s="21" t="s">
        <v>290</v>
      </c>
      <c r="G13" s="34" t="s">
        <v>312</v>
      </c>
      <c r="H13" s="21" t="s">
        <v>313</v>
      </c>
      <c r="I13" s="21" t="s">
        <v>293</v>
      </c>
      <c r="J13" s="34" t="s">
        <v>314</v>
      </c>
    </row>
    <row r="14" ht="18.75" customHeight="1" spans="1:10">
      <c r="A14" s="206" t="s">
        <v>271</v>
      </c>
      <c r="B14" s="21" t="s">
        <v>286</v>
      </c>
      <c r="C14" s="21" t="s">
        <v>287</v>
      </c>
      <c r="D14" s="21" t="s">
        <v>310</v>
      </c>
      <c r="E14" s="34" t="s">
        <v>315</v>
      </c>
      <c r="F14" s="21" t="s">
        <v>290</v>
      </c>
      <c r="G14" s="34" t="s">
        <v>312</v>
      </c>
      <c r="H14" s="21" t="s">
        <v>316</v>
      </c>
      <c r="I14" s="21" t="s">
        <v>293</v>
      </c>
      <c r="J14" s="34" t="s">
        <v>317</v>
      </c>
    </row>
    <row r="15" ht="18.75" customHeight="1" spans="1:10">
      <c r="A15" s="206" t="s">
        <v>271</v>
      </c>
      <c r="B15" s="21" t="s">
        <v>286</v>
      </c>
      <c r="C15" s="21" t="s">
        <v>287</v>
      </c>
      <c r="D15" s="21" t="s">
        <v>318</v>
      </c>
      <c r="E15" s="34" t="s">
        <v>319</v>
      </c>
      <c r="F15" s="21" t="s">
        <v>290</v>
      </c>
      <c r="G15" s="34" t="s">
        <v>320</v>
      </c>
      <c r="H15" s="21" t="s">
        <v>321</v>
      </c>
      <c r="I15" s="21" t="s">
        <v>293</v>
      </c>
      <c r="J15" s="34" t="s">
        <v>301</v>
      </c>
    </row>
    <row r="16" ht="18.75" customHeight="1" spans="1:10">
      <c r="A16" s="206" t="s">
        <v>271</v>
      </c>
      <c r="B16" s="21" t="s">
        <v>286</v>
      </c>
      <c r="C16" s="21" t="s">
        <v>322</v>
      </c>
      <c r="D16" s="21" t="s">
        <v>323</v>
      </c>
      <c r="E16" s="34" t="s">
        <v>324</v>
      </c>
      <c r="F16" s="21" t="s">
        <v>290</v>
      </c>
      <c r="G16" s="34" t="s">
        <v>325</v>
      </c>
      <c r="H16" s="21" t="s">
        <v>296</v>
      </c>
      <c r="I16" s="21" t="s">
        <v>293</v>
      </c>
      <c r="J16" s="34" t="s">
        <v>326</v>
      </c>
    </row>
    <row r="17" ht="33" customHeight="1" spans="1:10">
      <c r="A17" s="206" t="s">
        <v>271</v>
      </c>
      <c r="B17" s="21" t="s">
        <v>286</v>
      </c>
      <c r="C17" s="21" t="s">
        <v>322</v>
      </c>
      <c r="D17" s="21" t="s">
        <v>323</v>
      </c>
      <c r="E17" s="34" t="s">
        <v>327</v>
      </c>
      <c r="F17" s="21" t="s">
        <v>290</v>
      </c>
      <c r="G17" s="34" t="s">
        <v>307</v>
      </c>
      <c r="H17" s="21" t="s">
        <v>308</v>
      </c>
      <c r="I17" s="21" t="s">
        <v>293</v>
      </c>
      <c r="J17" s="34" t="s">
        <v>328</v>
      </c>
    </row>
    <row r="18" ht="18.75" customHeight="1" spans="1:10">
      <c r="A18" s="206" t="s">
        <v>271</v>
      </c>
      <c r="B18" s="21" t="s">
        <v>286</v>
      </c>
      <c r="C18" s="21" t="s">
        <v>322</v>
      </c>
      <c r="D18" s="21" t="s">
        <v>323</v>
      </c>
      <c r="E18" s="34" t="s">
        <v>329</v>
      </c>
      <c r="F18" s="21" t="s">
        <v>290</v>
      </c>
      <c r="G18" s="34" t="s">
        <v>330</v>
      </c>
      <c r="H18" s="21" t="s">
        <v>296</v>
      </c>
      <c r="I18" s="21" t="s">
        <v>293</v>
      </c>
      <c r="J18" s="34" t="s">
        <v>331</v>
      </c>
    </row>
    <row r="19" ht="18.75" customHeight="1" spans="1:10">
      <c r="A19" s="206" t="s">
        <v>271</v>
      </c>
      <c r="B19" s="21" t="s">
        <v>286</v>
      </c>
      <c r="C19" s="21" t="s">
        <v>322</v>
      </c>
      <c r="D19" s="21" t="s">
        <v>332</v>
      </c>
      <c r="E19" s="34" t="s">
        <v>333</v>
      </c>
      <c r="F19" s="21" t="s">
        <v>290</v>
      </c>
      <c r="G19" s="34" t="s">
        <v>334</v>
      </c>
      <c r="H19" s="21" t="s">
        <v>316</v>
      </c>
      <c r="I19" s="21" t="s">
        <v>293</v>
      </c>
      <c r="J19" s="34" t="s">
        <v>335</v>
      </c>
    </row>
    <row r="20" ht="18.75" customHeight="1" spans="1:10">
      <c r="A20" s="206" t="s">
        <v>271</v>
      </c>
      <c r="B20" s="21" t="s">
        <v>286</v>
      </c>
      <c r="C20" s="21" t="s">
        <v>336</v>
      </c>
      <c r="D20" s="21" t="s">
        <v>337</v>
      </c>
      <c r="E20" s="34" t="s">
        <v>338</v>
      </c>
      <c r="F20" s="21" t="s">
        <v>290</v>
      </c>
      <c r="G20" s="34" t="s">
        <v>307</v>
      </c>
      <c r="H20" s="21" t="s">
        <v>308</v>
      </c>
      <c r="I20" s="21" t="s">
        <v>293</v>
      </c>
      <c r="J20" s="34" t="s">
        <v>339</v>
      </c>
    </row>
    <row r="21" ht="18.75" customHeight="1" spans="1:10">
      <c r="A21" s="206" t="s">
        <v>269</v>
      </c>
      <c r="B21" s="21" t="s">
        <v>286</v>
      </c>
      <c r="C21" s="21" t="s">
        <v>287</v>
      </c>
      <c r="D21" s="21" t="s">
        <v>288</v>
      </c>
      <c r="E21" s="34" t="s">
        <v>289</v>
      </c>
      <c r="F21" s="21" t="s">
        <v>290</v>
      </c>
      <c r="G21" s="34" t="s">
        <v>291</v>
      </c>
      <c r="H21" s="21" t="s">
        <v>292</v>
      </c>
      <c r="I21" s="21" t="s">
        <v>293</v>
      </c>
      <c r="J21" s="34" t="s">
        <v>294</v>
      </c>
    </row>
    <row r="22" ht="18.75" customHeight="1" spans="1:10">
      <c r="A22" s="206" t="s">
        <v>269</v>
      </c>
      <c r="B22" s="21" t="s">
        <v>286</v>
      </c>
      <c r="C22" s="21" t="s">
        <v>287</v>
      </c>
      <c r="D22" s="21" t="s">
        <v>288</v>
      </c>
      <c r="E22" s="34" t="s">
        <v>295</v>
      </c>
      <c r="F22" s="21" t="s">
        <v>290</v>
      </c>
      <c r="G22" s="34" t="s">
        <v>340</v>
      </c>
      <c r="H22" s="21" t="s">
        <v>296</v>
      </c>
      <c r="I22" s="21" t="s">
        <v>293</v>
      </c>
      <c r="J22" s="34" t="s">
        <v>297</v>
      </c>
    </row>
    <row r="23" ht="18.75" customHeight="1" spans="1:10">
      <c r="A23" s="206" t="s">
        <v>269</v>
      </c>
      <c r="B23" s="21" t="s">
        <v>286</v>
      </c>
      <c r="C23" s="21" t="s">
        <v>287</v>
      </c>
      <c r="D23" s="21" t="s">
        <v>288</v>
      </c>
      <c r="E23" s="34" t="s">
        <v>298</v>
      </c>
      <c r="F23" s="21" t="s">
        <v>290</v>
      </c>
      <c r="G23" s="34" t="s">
        <v>299</v>
      </c>
      <c r="H23" s="21" t="s">
        <v>300</v>
      </c>
      <c r="I23" s="21" t="s">
        <v>293</v>
      </c>
      <c r="J23" s="34" t="s">
        <v>301</v>
      </c>
    </row>
    <row r="24" ht="18.75" customHeight="1" spans="1:10">
      <c r="A24" s="206" t="s">
        <v>269</v>
      </c>
      <c r="B24" s="21" t="s">
        <v>286</v>
      </c>
      <c r="C24" s="21" t="s">
        <v>287</v>
      </c>
      <c r="D24" s="21" t="s">
        <v>302</v>
      </c>
      <c r="E24" s="34" t="s">
        <v>303</v>
      </c>
      <c r="F24" s="21" t="s">
        <v>290</v>
      </c>
      <c r="G24" s="34" t="s">
        <v>299</v>
      </c>
      <c r="H24" s="21" t="s">
        <v>292</v>
      </c>
      <c r="I24" s="21" t="s">
        <v>293</v>
      </c>
      <c r="J24" s="34" t="s">
        <v>304</v>
      </c>
    </row>
    <row r="25" ht="18.75" customHeight="1" spans="1:10">
      <c r="A25" s="206" t="s">
        <v>269</v>
      </c>
      <c r="B25" s="21" t="s">
        <v>286</v>
      </c>
      <c r="C25" s="21" t="s">
        <v>287</v>
      </c>
      <c r="D25" s="21" t="s">
        <v>302</v>
      </c>
      <c r="E25" s="34" t="s">
        <v>305</v>
      </c>
      <c r="F25" s="21" t="s">
        <v>341</v>
      </c>
      <c r="G25" s="34" t="s">
        <v>307</v>
      </c>
      <c r="H25" s="21" t="s">
        <v>308</v>
      </c>
      <c r="I25" s="21" t="s">
        <v>293</v>
      </c>
      <c r="J25" s="34" t="s">
        <v>309</v>
      </c>
    </row>
    <row r="26" ht="18.75" customHeight="1" spans="1:10">
      <c r="A26" s="206" t="s">
        <v>269</v>
      </c>
      <c r="B26" s="21" t="s">
        <v>286</v>
      </c>
      <c r="C26" s="21" t="s">
        <v>287</v>
      </c>
      <c r="D26" s="21" t="s">
        <v>310</v>
      </c>
      <c r="E26" s="34" t="s">
        <v>311</v>
      </c>
      <c r="F26" s="21" t="s">
        <v>341</v>
      </c>
      <c r="G26" s="34" t="s">
        <v>312</v>
      </c>
      <c r="H26" s="21" t="s">
        <v>313</v>
      </c>
      <c r="I26" s="21" t="s">
        <v>342</v>
      </c>
      <c r="J26" s="34" t="s">
        <v>314</v>
      </c>
    </row>
    <row r="27" ht="18.75" customHeight="1" spans="1:10">
      <c r="A27" s="206" t="s">
        <v>269</v>
      </c>
      <c r="B27" s="21" t="s">
        <v>286</v>
      </c>
      <c r="C27" s="21" t="s">
        <v>287</v>
      </c>
      <c r="D27" s="21" t="s">
        <v>310</v>
      </c>
      <c r="E27" s="34" t="s">
        <v>343</v>
      </c>
      <c r="F27" s="21" t="s">
        <v>341</v>
      </c>
      <c r="G27" s="34" t="s">
        <v>312</v>
      </c>
      <c r="H27" s="21" t="s">
        <v>316</v>
      </c>
      <c r="I27" s="21" t="s">
        <v>342</v>
      </c>
      <c r="J27" s="34" t="s">
        <v>317</v>
      </c>
    </row>
    <row r="28" ht="18.75" customHeight="1" spans="1:10">
      <c r="A28" s="206" t="s">
        <v>269</v>
      </c>
      <c r="B28" s="21" t="s">
        <v>286</v>
      </c>
      <c r="C28" s="21" t="s">
        <v>287</v>
      </c>
      <c r="D28" s="21" t="s">
        <v>318</v>
      </c>
      <c r="E28" s="34" t="s">
        <v>319</v>
      </c>
      <c r="F28" s="21" t="s">
        <v>306</v>
      </c>
      <c r="G28" s="34" t="s">
        <v>144</v>
      </c>
      <c r="H28" s="21" t="s">
        <v>321</v>
      </c>
      <c r="I28" s="21" t="s">
        <v>293</v>
      </c>
      <c r="J28" s="34" t="s">
        <v>301</v>
      </c>
    </row>
    <row r="29" ht="18.75" customHeight="1" spans="1:10">
      <c r="A29" s="206" t="s">
        <v>269</v>
      </c>
      <c r="B29" s="21" t="s">
        <v>286</v>
      </c>
      <c r="C29" s="21" t="s">
        <v>322</v>
      </c>
      <c r="D29" s="21" t="s">
        <v>323</v>
      </c>
      <c r="E29" s="34" t="s">
        <v>324</v>
      </c>
      <c r="F29" s="21" t="s">
        <v>290</v>
      </c>
      <c r="G29" s="34" t="s">
        <v>325</v>
      </c>
      <c r="H29" s="21" t="s">
        <v>296</v>
      </c>
      <c r="I29" s="21" t="s">
        <v>293</v>
      </c>
      <c r="J29" s="34" t="s">
        <v>326</v>
      </c>
    </row>
    <row r="30" ht="18.75" customHeight="1" spans="1:10">
      <c r="A30" s="206" t="s">
        <v>269</v>
      </c>
      <c r="B30" s="21" t="s">
        <v>286</v>
      </c>
      <c r="C30" s="21" t="s">
        <v>322</v>
      </c>
      <c r="D30" s="21" t="s">
        <v>323</v>
      </c>
      <c r="E30" s="34" t="s">
        <v>327</v>
      </c>
      <c r="F30" s="21" t="s">
        <v>341</v>
      </c>
      <c r="G30" s="34" t="s">
        <v>307</v>
      </c>
      <c r="H30" s="21" t="s">
        <v>308</v>
      </c>
      <c r="I30" s="21" t="s">
        <v>293</v>
      </c>
      <c r="J30" s="34" t="s">
        <v>328</v>
      </c>
    </row>
    <row r="31" ht="18.75" customHeight="1" spans="1:10">
      <c r="A31" s="206" t="s">
        <v>269</v>
      </c>
      <c r="B31" s="21" t="s">
        <v>286</v>
      </c>
      <c r="C31" s="21" t="s">
        <v>322</v>
      </c>
      <c r="D31" s="21" t="s">
        <v>323</v>
      </c>
      <c r="E31" s="34" t="s">
        <v>329</v>
      </c>
      <c r="F31" s="21" t="s">
        <v>290</v>
      </c>
      <c r="G31" s="34" t="s">
        <v>330</v>
      </c>
      <c r="H31" s="21" t="s">
        <v>296</v>
      </c>
      <c r="I31" s="21" t="s">
        <v>293</v>
      </c>
      <c r="J31" s="34" t="s">
        <v>331</v>
      </c>
    </row>
    <row r="32" ht="18.75" customHeight="1" spans="1:10">
      <c r="A32" s="206" t="s">
        <v>269</v>
      </c>
      <c r="B32" s="21" t="s">
        <v>286</v>
      </c>
      <c r="C32" s="21" t="s">
        <v>336</v>
      </c>
      <c r="D32" s="21" t="s">
        <v>337</v>
      </c>
      <c r="E32" s="34" t="s">
        <v>338</v>
      </c>
      <c r="F32" s="21" t="s">
        <v>341</v>
      </c>
      <c r="G32" s="34" t="s">
        <v>307</v>
      </c>
      <c r="H32" s="21" t="s">
        <v>308</v>
      </c>
      <c r="I32" s="21" t="s">
        <v>293</v>
      </c>
      <c r="J32" s="34" t="s">
        <v>339</v>
      </c>
    </row>
    <row r="33" ht="18.75" customHeight="1" spans="1:10">
      <c r="A33" s="206" t="s">
        <v>265</v>
      </c>
      <c r="B33" s="21" t="s">
        <v>286</v>
      </c>
      <c r="C33" s="21" t="s">
        <v>287</v>
      </c>
      <c r="D33" s="21" t="s">
        <v>288</v>
      </c>
      <c r="E33" s="34" t="s">
        <v>289</v>
      </c>
      <c r="F33" s="21" t="s">
        <v>290</v>
      </c>
      <c r="G33" s="34" t="s">
        <v>291</v>
      </c>
      <c r="H33" s="21" t="s">
        <v>292</v>
      </c>
      <c r="I33" s="21" t="s">
        <v>293</v>
      </c>
      <c r="J33" s="34" t="s">
        <v>294</v>
      </c>
    </row>
    <row r="34" ht="18.75" customHeight="1" spans="1:10">
      <c r="A34" s="206" t="s">
        <v>265</v>
      </c>
      <c r="B34" s="21" t="s">
        <v>286</v>
      </c>
      <c r="C34" s="21" t="s">
        <v>287</v>
      </c>
      <c r="D34" s="21" t="s">
        <v>288</v>
      </c>
      <c r="E34" s="34" t="s">
        <v>295</v>
      </c>
      <c r="F34" s="21" t="s">
        <v>290</v>
      </c>
      <c r="G34" s="34" t="s">
        <v>145</v>
      </c>
      <c r="H34" s="21" t="s">
        <v>296</v>
      </c>
      <c r="I34" s="21" t="s">
        <v>293</v>
      </c>
      <c r="J34" s="34" t="s">
        <v>297</v>
      </c>
    </row>
    <row r="35" ht="18.75" customHeight="1" spans="1:10">
      <c r="A35" s="206" t="s">
        <v>265</v>
      </c>
      <c r="B35" s="21" t="s">
        <v>286</v>
      </c>
      <c r="C35" s="21" t="s">
        <v>287</v>
      </c>
      <c r="D35" s="21" t="s">
        <v>288</v>
      </c>
      <c r="E35" s="34" t="s">
        <v>298</v>
      </c>
      <c r="F35" s="21" t="s">
        <v>290</v>
      </c>
      <c r="G35" s="34" t="s">
        <v>299</v>
      </c>
      <c r="H35" s="21" t="s">
        <v>300</v>
      </c>
      <c r="I35" s="21" t="s">
        <v>293</v>
      </c>
      <c r="J35" s="34" t="s">
        <v>301</v>
      </c>
    </row>
    <row r="36" ht="18.75" customHeight="1" spans="1:10">
      <c r="A36" s="206" t="s">
        <v>265</v>
      </c>
      <c r="B36" s="21" t="s">
        <v>286</v>
      </c>
      <c r="C36" s="21" t="s">
        <v>287</v>
      </c>
      <c r="D36" s="21" t="s">
        <v>302</v>
      </c>
      <c r="E36" s="34" t="s">
        <v>303</v>
      </c>
      <c r="F36" s="21" t="s">
        <v>290</v>
      </c>
      <c r="G36" s="34" t="s">
        <v>299</v>
      </c>
      <c r="H36" s="21" t="s">
        <v>292</v>
      </c>
      <c r="I36" s="21" t="s">
        <v>293</v>
      </c>
      <c r="J36" s="34" t="s">
        <v>304</v>
      </c>
    </row>
    <row r="37" ht="18.75" customHeight="1" spans="1:10">
      <c r="A37" s="206" t="s">
        <v>265</v>
      </c>
      <c r="B37" s="21" t="s">
        <v>286</v>
      </c>
      <c r="C37" s="21" t="s">
        <v>287</v>
      </c>
      <c r="D37" s="21" t="s">
        <v>302</v>
      </c>
      <c r="E37" s="34" t="s">
        <v>305</v>
      </c>
      <c r="F37" s="21" t="s">
        <v>290</v>
      </c>
      <c r="G37" s="34" t="s">
        <v>307</v>
      </c>
      <c r="H37" s="21" t="s">
        <v>308</v>
      </c>
      <c r="I37" s="21" t="s">
        <v>293</v>
      </c>
      <c r="J37" s="34" t="s">
        <v>309</v>
      </c>
    </row>
    <row r="38" ht="18.75" customHeight="1" spans="1:10">
      <c r="A38" s="206" t="s">
        <v>265</v>
      </c>
      <c r="B38" s="21" t="s">
        <v>286</v>
      </c>
      <c r="C38" s="21" t="s">
        <v>287</v>
      </c>
      <c r="D38" s="21" t="s">
        <v>310</v>
      </c>
      <c r="E38" s="34" t="s">
        <v>311</v>
      </c>
      <c r="F38" s="21" t="s">
        <v>290</v>
      </c>
      <c r="G38" s="34" t="s">
        <v>312</v>
      </c>
      <c r="H38" s="21" t="s">
        <v>313</v>
      </c>
      <c r="I38" s="21" t="s">
        <v>293</v>
      </c>
      <c r="J38" s="34" t="s">
        <v>314</v>
      </c>
    </row>
    <row r="39" ht="18.75" customHeight="1" spans="1:10">
      <c r="A39" s="206" t="s">
        <v>265</v>
      </c>
      <c r="B39" s="21" t="s">
        <v>286</v>
      </c>
      <c r="C39" s="21" t="s">
        <v>287</v>
      </c>
      <c r="D39" s="21" t="s">
        <v>310</v>
      </c>
      <c r="E39" s="34" t="s">
        <v>315</v>
      </c>
      <c r="F39" s="21" t="s">
        <v>290</v>
      </c>
      <c r="G39" s="34" t="s">
        <v>312</v>
      </c>
      <c r="H39" s="21" t="s">
        <v>316</v>
      </c>
      <c r="I39" s="21" t="s">
        <v>293</v>
      </c>
      <c r="J39" s="34" t="s">
        <v>317</v>
      </c>
    </row>
    <row r="40" ht="18.75" customHeight="1" spans="1:10">
      <c r="A40" s="206" t="s">
        <v>265</v>
      </c>
      <c r="B40" s="21" t="s">
        <v>286</v>
      </c>
      <c r="C40" s="21" t="s">
        <v>287</v>
      </c>
      <c r="D40" s="21" t="s">
        <v>318</v>
      </c>
      <c r="E40" s="34" t="s">
        <v>319</v>
      </c>
      <c r="F40" s="21" t="s">
        <v>290</v>
      </c>
      <c r="G40" s="34" t="s">
        <v>146</v>
      </c>
      <c r="H40" s="21" t="s">
        <v>321</v>
      </c>
      <c r="I40" s="21" t="s">
        <v>293</v>
      </c>
      <c r="J40" s="34" t="s">
        <v>301</v>
      </c>
    </row>
    <row r="41" ht="18.75" customHeight="1" spans="1:10">
      <c r="A41" s="206" t="s">
        <v>265</v>
      </c>
      <c r="B41" s="21" t="s">
        <v>286</v>
      </c>
      <c r="C41" s="21" t="s">
        <v>322</v>
      </c>
      <c r="D41" s="21" t="s">
        <v>323</v>
      </c>
      <c r="E41" s="34" t="s">
        <v>324</v>
      </c>
      <c r="F41" s="21" t="s">
        <v>290</v>
      </c>
      <c r="G41" s="34" t="s">
        <v>325</v>
      </c>
      <c r="H41" s="21" t="s">
        <v>296</v>
      </c>
      <c r="I41" s="21" t="s">
        <v>293</v>
      </c>
      <c r="J41" s="34" t="s">
        <v>326</v>
      </c>
    </row>
    <row r="42" ht="18.75" customHeight="1" spans="1:10">
      <c r="A42" s="206" t="s">
        <v>265</v>
      </c>
      <c r="B42" s="21" t="s">
        <v>286</v>
      </c>
      <c r="C42" s="21" t="s">
        <v>322</v>
      </c>
      <c r="D42" s="21" t="s">
        <v>323</v>
      </c>
      <c r="E42" s="34" t="s">
        <v>327</v>
      </c>
      <c r="F42" s="21" t="s">
        <v>290</v>
      </c>
      <c r="G42" s="34" t="s">
        <v>307</v>
      </c>
      <c r="H42" s="21" t="s">
        <v>308</v>
      </c>
      <c r="I42" s="21" t="s">
        <v>293</v>
      </c>
      <c r="J42" s="34" t="s">
        <v>328</v>
      </c>
    </row>
    <row r="43" ht="18.75" customHeight="1" spans="1:10">
      <c r="A43" s="206" t="s">
        <v>265</v>
      </c>
      <c r="B43" s="21" t="s">
        <v>286</v>
      </c>
      <c r="C43" s="21" t="s">
        <v>322</v>
      </c>
      <c r="D43" s="21" t="s">
        <v>323</v>
      </c>
      <c r="E43" s="34" t="s">
        <v>329</v>
      </c>
      <c r="F43" s="21" t="s">
        <v>290</v>
      </c>
      <c r="G43" s="34" t="s">
        <v>330</v>
      </c>
      <c r="H43" s="21" t="s">
        <v>296</v>
      </c>
      <c r="I43" s="21" t="s">
        <v>293</v>
      </c>
      <c r="J43" s="34" t="s">
        <v>331</v>
      </c>
    </row>
    <row r="44" ht="18.75" customHeight="1" spans="1:10">
      <c r="A44" s="206" t="s">
        <v>265</v>
      </c>
      <c r="B44" s="21" t="s">
        <v>286</v>
      </c>
      <c r="C44" s="21" t="s">
        <v>322</v>
      </c>
      <c r="D44" s="21" t="s">
        <v>332</v>
      </c>
      <c r="E44" s="34" t="s">
        <v>333</v>
      </c>
      <c r="F44" s="21" t="s">
        <v>290</v>
      </c>
      <c r="G44" s="34" t="s">
        <v>334</v>
      </c>
      <c r="H44" s="21" t="s">
        <v>316</v>
      </c>
      <c r="I44" s="21" t="s">
        <v>293</v>
      </c>
      <c r="J44" s="34" t="s">
        <v>335</v>
      </c>
    </row>
    <row r="45" ht="18.75" customHeight="1" spans="1:10">
      <c r="A45" s="206" t="s">
        <v>265</v>
      </c>
      <c r="B45" s="21" t="s">
        <v>286</v>
      </c>
      <c r="C45" s="21" t="s">
        <v>336</v>
      </c>
      <c r="D45" s="21" t="s">
        <v>337</v>
      </c>
      <c r="E45" s="34" t="s">
        <v>338</v>
      </c>
      <c r="F45" s="21" t="s">
        <v>290</v>
      </c>
      <c r="G45" s="34" t="s">
        <v>307</v>
      </c>
      <c r="H45" s="21" t="s">
        <v>308</v>
      </c>
      <c r="I45" s="21" t="s">
        <v>293</v>
      </c>
      <c r="J45" s="34" t="s">
        <v>339</v>
      </c>
    </row>
    <row r="46" ht="18.75" customHeight="1" spans="1:10">
      <c r="A46" s="206" t="s">
        <v>258</v>
      </c>
      <c r="B46" s="21" t="s">
        <v>286</v>
      </c>
      <c r="C46" s="21" t="s">
        <v>287</v>
      </c>
      <c r="D46" s="21" t="s">
        <v>288</v>
      </c>
      <c r="E46" s="34" t="s">
        <v>289</v>
      </c>
      <c r="F46" s="21" t="s">
        <v>290</v>
      </c>
      <c r="G46" s="34" t="s">
        <v>344</v>
      </c>
      <c r="H46" s="21" t="s">
        <v>292</v>
      </c>
      <c r="I46" s="21" t="s">
        <v>293</v>
      </c>
      <c r="J46" s="34" t="s">
        <v>294</v>
      </c>
    </row>
    <row r="47" ht="18.75" customHeight="1" spans="1:10">
      <c r="A47" s="206" t="s">
        <v>258</v>
      </c>
      <c r="B47" s="21" t="s">
        <v>286</v>
      </c>
      <c r="C47" s="21" t="s">
        <v>287</v>
      </c>
      <c r="D47" s="21" t="s">
        <v>288</v>
      </c>
      <c r="E47" s="34" t="s">
        <v>295</v>
      </c>
      <c r="F47" s="21" t="s">
        <v>290</v>
      </c>
      <c r="G47" s="34" t="s">
        <v>340</v>
      </c>
      <c r="H47" s="21" t="s">
        <v>296</v>
      </c>
      <c r="I47" s="21" t="s">
        <v>293</v>
      </c>
      <c r="J47" s="34" t="s">
        <v>297</v>
      </c>
    </row>
    <row r="48" ht="18.75" customHeight="1" spans="1:10">
      <c r="A48" s="206" t="s">
        <v>258</v>
      </c>
      <c r="B48" s="21" t="s">
        <v>286</v>
      </c>
      <c r="C48" s="21" t="s">
        <v>287</v>
      </c>
      <c r="D48" s="21" t="s">
        <v>288</v>
      </c>
      <c r="E48" s="34" t="s">
        <v>298</v>
      </c>
      <c r="F48" s="21" t="s">
        <v>290</v>
      </c>
      <c r="G48" s="34" t="s">
        <v>299</v>
      </c>
      <c r="H48" s="21" t="s">
        <v>300</v>
      </c>
      <c r="I48" s="21" t="s">
        <v>293</v>
      </c>
      <c r="J48" s="34" t="s">
        <v>301</v>
      </c>
    </row>
    <row r="49" ht="18.75" customHeight="1" spans="1:10">
      <c r="A49" s="206" t="s">
        <v>258</v>
      </c>
      <c r="B49" s="21" t="s">
        <v>286</v>
      </c>
      <c r="C49" s="21" t="s">
        <v>287</v>
      </c>
      <c r="D49" s="21" t="s">
        <v>302</v>
      </c>
      <c r="E49" s="34" t="s">
        <v>303</v>
      </c>
      <c r="F49" s="21" t="s">
        <v>290</v>
      </c>
      <c r="G49" s="34" t="s">
        <v>299</v>
      </c>
      <c r="H49" s="21" t="s">
        <v>292</v>
      </c>
      <c r="I49" s="21" t="s">
        <v>293</v>
      </c>
      <c r="J49" s="34" t="s">
        <v>304</v>
      </c>
    </row>
    <row r="50" ht="18.75" customHeight="1" spans="1:10">
      <c r="A50" s="206" t="s">
        <v>258</v>
      </c>
      <c r="B50" s="21" t="s">
        <v>286</v>
      </c>
      <c r="C50" s="21" t="s">
        <v>287</v>
      </c>
      <c r="D50" s="21" t="s">
        <v>302</v>
      </c>
      <c r="E50" s="34" t="s">
        <v>305</v>
      </c>
      <c r="F50" s="21" t="s">
        <v>341</v>
      </c>
      <c r="G50" s="34" t="s">
        <v>307</v>
      </c>
      <c r="H50" s="21" t="s">
        <v>308</v>
      </c>
      <c r="I50" s="21" t="s">
        <v>293</v>
      </c>
      <c r="J50" s="34" t="s">
        <v>309</v>
      </c>
    </row>
    <row r="51" ht="18.75" customHeight="1" spans="1:10">
      <c r="A51" s="206" t="s">
        <v>258</v>
      </c>
      <c r="B51" s="21" t="s">
        <v>286</v>
      </c>
      <c r="C51" s="21" t="s">
        <v>287</v>
      </c>
      <c r="D51" s="21" t="s">
        <v>310</v>
      </c>
      <c r="E51" s="34" t="s">
        <v>311</v>
      </c>
      <c r="F51" s="21" t="s">
        <v>341</v>
      </c>
      <c r="G51" s="34" t="s">
        <v>312</v>
      </c>
      <c r="H51" s="21" t="s">
        <v>313</v>
      </c>
      <c r="I51" s="21" t="s">
        <v>342</v>
      </c>
      <c r="J51" s="34" t="s">
        <v>314</v>
      </c>
    </row>
    <row r="52" ht="18.75" customHeight="1" spans="1:10">
      <c r="A52" s="206" t="s">
        <v>258</v>
      </c>
      <c r="B52" s="21" t="s">
        <v>286</v>
      </c>
      <c r="C52" s="21" t="s">
        <v>287</v>
      </c>
      <c r="D52" s="21" t="s">
        <v>310</v>
      </c>
      <c r="E52" s="34" t="s">
        <v>343</v>
      </c>
      <c r="F52" s="21" t="s">
        <v>341</v>
      </c>
      <c r="G52" s="34" t="s">
        <v>312</v>
      </c>
      <c r="H52" s="21" t="s">
        <v>316</v>
      </c>
      <c r="I52" s="21" t="s">
        <v>342</v>
      </c>
      <c r="J52" s="34" t="s">
        <v>317</v>
      </c>
    </row>
    <row r="53" ht="18.75" customHeight="1" spans="1:10">
      <c r="A53" s="206" t="s">
        <v>258</v>
      </c>
      <c r="B53" s="21" t="s">
        <v>286</v>
      </c>
      <c r="C53" s="21" t="s">
        <v>322</v>
      </c>
      <c r="D53" s="21" t="s">
        <v>323</v>
      </c>
      <c r="E53" s="34" t="s">
        <v>324</v>
      </c>
      <c r="F53" s="21" t="s">
        <v>290</v>
      </c>
      <c r="G53" s="34" t="s">
        <v>325</v>
      </c>
      <c r="H53" s="21" t="s">
        <v>296</v>
      </c>
      <c r="I53" s="21" t="s">
        <v>293</v>
      </c>
      <c r="J53" s="34" t="s">
        <v>326</v>
      </c>
    </row>
    <row r="54" ht="18.75" customHeight="1" spans="1:10">
      <c r="A54" s="206" t="s">
        <v>258</v>
      </c>
      <c r="B54" s="21" t="s">
        <v>286</v>
      </c>
      <c r="C54" s="21" t="s">
        <v>322</v>
      </c>
      <c r="D54" s="21" t="s">
        <v>323</v>
      </c>
      <c r="E54" s="34" t="s">
        <v>327</v>
      </c>
      <c r="F54" s="21" t="s">
        <v>341</v>
      </c>
      <c r="G54" s="34" t="s">
        <v>307</v>
      </c>
      <c r="H54" s="21" t="s">
        <v>308</v>
      </c>
      <c r="I54" s="21" t="s">
        <v>293</v>
      </c>
      <c r="J54" s="34" t="s">
        <v>328</v>
      </c>
    </row>
    <row r="55" ht="18.75" customHeight="1" spans="1:10">
      <c r="A55" s="206" t="s">
        <v>258</v>
      </c>
      <c r="B55" s="21" t="s">
        <v>286</v>
      </c>
      <c r="C55" s="21" t="s">
        <v>322</v>
      </c>
      <c r="D55" s="21" t="s">
        <v>323</v>
      </c>
      <c r="E55" s="34" t="s">
        <v>329</v>
      </c>
      <c r="F55" s="21" t="s">
        <v>290</v>
      </c>
      <c r="G55" s="34" t="s">
        <v>330</v>
      </c>
      <c r="H55" s="21" t="s">
        <v>296</v>
      </c>
      <c r="I55" s="21" t="s">
        <v>293</v>
      </c>
      <c r="J55" s="34" t="s">
        <v>331</v>
      </c>
    </row>
    <row r="56" ht="18.75" customHeight="1" spans="1:10">
      <c r="A56" s="206" t="s">
        <v>258</v>
      </c>
      <c r="B56" s="21" t="s">
        <v>286</v>
      </c>
      <c r="C56" s="21" t="s">
        <v>336</v>
      </c>
      <c r="D56" s="21" t="s">
        <v>337</v>
      </c>
      <c r="E56" s="34" t="s">
        <v>338</v>
      </c>
      <c r="F56" s="21" t="s">
        <v>341</v>
      </c>
      <c r="G56" s="34" t="s">
        <v>307</v>
      </c>
      <c r="H56" s="21" t="s">
        <v>308</v>
      </c>
      <c r="I56" s="21" t="s">
        <v>293</v>
      </c>
      <c r="J56" s="34" t="s">
        <v>339</v>
      </c>
    </row>
    <row r="57" ht="18.75" customHeight="1" spans="1:10">
      <c r="A57" s="206" t="s">
        <v>263</v>
      </c>
      <c r="B57" s="21" t="s">
        <v>286</v>
      </c>
      <c r="C57" s="21" t="s">
        <v>287</v>
      </c>
      <c r="D57" s="21" t="s">
        <v>288</v>
      </c>
      <c r="E57" s="34" t="s">
        <v>289</v>
      </c>
      <c r="F57" s="21" t="s">
        <v>290</v>
      </c>
      <c r="G57" s="34" t="s">
        <v>291</v>
      </c>
      <c r="H57" s="21" t="s">
        <v>292</v>
      </c>
      <c r="I57" s="21" t="s">
        <v>293</v>
      </c>
      <c r="J57" s="34" t="s">
        <v>294</v>
      </c>
    </row>
    <row r="58" ht="18.75" customHeight="1" spans="1:10">
      <c r="A58" s="206" t="s">
        <v>263</v>
      </c>
      <c r="B58" s="21" t="s">
        <v>286</v>
      </c>
      <c r="C58" s="21" t="s">
        <v>287</v>
      </c>
      <c r="D58" s="21" t="s">
        <v>288</v>
      </c>
      <c r="E58" s="34" t="s">
        <v>295</v>
      </c>
      <c r="F58" s="21" t="s">
        <v>290</v>
      </c>
      <c r="G58" s="34" t="s">
        <v>340</v>
      </c>
      <c r="H58" s="21" t="s">
        <v>296</v>
      </c>
      <c r="I58" s="21" t="s">
        <v>293</v>
      </c>
      <c r="J58" s="34" t="s">
        <v>297</v>
      </c>
    </row>
    <row r="59" ht="18.75" customHeight="1" spans="1:10">
      <c r="A59" s="206" t="s">
        <v>263</v>
      </c>
      <c r="B59" s="21" t="s">
        <v>286</v>
      </c>
      <c r="C59" s="21" t="s">
        <v>287</v>
      </c>
      <c r="D59" s="21" t="s">
        <v>288</v>
      </c>
      <c r="E59" s="34" t="s">
        <v>298</v>
      </c>
      <c r="F59" s="21" t="s">
        <v>290</v>
      </c>
      <c r="G59" s="34" t="s">
        <v>299</v>
      </c>
      <c r="H59" s="21" t="s">
        <v>300</v>
      </c>
      <c r="I59" s="21" t="s">
        <v>293</v>
      </c>
      <c r="J59" s="34" t="s">
        <v>301</v>
      </c>
    </row>
    <row r="60" ht="18.75" customHeight="1" spans="1:10">
      <c r="A60" s="206" t="s">
        <v>263</v>
      </c>
      <c r="B60" s="21" t="s">
        <v>286</v>
      </c>
      <c r="C60" s="21" t="s">
        <v>287</v>
      </c>
      <c r="D60" s="21" t="s">
        <v>302</v>
      </c>
      <c r="E60" s="34" t="s">
        <v>303</v>
      </c>
      <c r="F60" s="21" t="s">
        <v>290</v>
      </c>
      <c r="G60" s="34" t="s">
        <v>299</v>
      </c>
      <c r="H60" s="21" t="s">
        <v>292</v>
      </c>
      <c r="I60" s="21" t="s">
        <v>293</v>
      </c>
      <c r="J60" s="34" t="s">
        <v>304</v>
      </c>
    </row>
    <row r="61" ht="18.75" customHeight="1" spans="1:10">
      <c r="A61" s="206" t="s">
        <v>263</v>
      </c>
      <c r="B61" s="21" t="s">
        <v>286</v>
      </c>
      <c r="C61" s="21" t="s">
        <v>287</v>
      </c>
      <c r="D61" s="21" t="s">
        <v>302</v>
      </c>
      <c r="E61" s="34" t="s">
        <v>305</v>
      </c>
      <c r="F61" s="21" t="s">
        <v>341</v>
      </c>
      <c r="G61" s="34" t="s">
        <v>307</v>
      </c>
      <c r="H61" s="21" t="s">
        <v>308</v>
      </c>
      <c r="I61" s="21" t="s">
        <v>293</v>
      </c>
      <c r="J61" s="34" t="s">
        <v>309</v>
      </c>
    </row>
    <row r="62" ht="18.75" customHeight="1" spans="1:10">
      <c r="A62" s="206" t="s">
        <v>263</v>
      </c>
      <c r="B62" s="21" t="s">
        <v>286</v>
      </c>
      <c r="C62" s="21" t="s">
        <v>287</v>
      </c>
      <c r="D62" s="21" t="s">
        <v>310</v>
      </c>
      <c r="E62" s="34" t="s">
        <v>311</v>
      </c>
      <c r="F62" s="21" t="s">
        <v>341</v>
      </c>
      <c r="G62" s="34" t="s">
        <v>312</v>
      </c>
      <c r="H62" s="21" t="s">
        <v>313</v>
      </c>
      <c r="I62" s="21" t="s">
        <v>342</v>
      </c>
      <c r="J62" s="34" t="s">
        <v>314</v>
      </c>
    </row>
    <row r="63" ht="18.75" customHeight="1" spans="1:10">
      <c r="A63" s="206" t="s">
        <v>263</v>
      </c>
      <c r="B63" s="21" t="s">
        <v>286</v>
      </c>
      <c r="C63" s="21" t="s">
        <v>287</v>
      </c>
      <c r="D63" s="21" t="s">
        <v>310</v>
      </c>
      <c r="E63" s="34" t="s">
        <v>343</v>
      </c>
      <c r="F63" s="21" t="s">
        <v>341</v>
      </c>
      <c r="G63" s="34" t="s">
        <v>312</v>
      </c>
      <c r="H63" s="21" t="s">
        <v>316</v>
      </c>
      <c r="I63" s="21" t="s">
        <v>342</v>
      </c>
      <c r="J63" s="34" t="s">
        <v>317</v>
      </c>
    </row>
    <row r="64" ht="18.75" customHeight="1" spans="1:10">
      <c r="A64" s="206" t="s">
        <v>263</v>
      </c>
      <c r="B64" s="21" t="s">
        <v>286</v>
      </c>
      <c r="C64" s="21" t="s">
        <v>322</v>
      </c>
      <c r="D64" s="21" t="s">
        <v>323</v>
      </c>
      <c r="E64" s="34" t="s">
        <v>324</v>
      </c>
      <c r="F64" s="21" t="s">
        <v>290</v>
      </c>
      <c r="G64" s="34" t="s">
        <v>325</v>
      </c>
      <c r="H64" s="21" t="s">
        <v>296</v>
      </c>
      <c r="I64" s="21" t="s">
        <v>293</v>
      </c>
      <c r="J64" s="34" t="s">
        <v>326</v>
      </c>
    </row>
    <row r="65" ht="18.75" customHeight="1" spans="1:10">
      <c r="A65" s="206" t="s">
        <v>263</v>
      </c>
      <c r="B65" s="21" t="s">
        <v>286</v>
      </c>
      <c r="C65" s="21" t="s">
        <v>322</v>
      </c>
      <c r="D65" s="21" t="s">
        <v>323</v>
      </c>
      <c r="E65" s="34" t="s">
        <v>327</v>
      </c>
      <c r="F65" s="21" t="s">
        <v>341</v>
      </c>
      <c r="G65" s="34" t="s">
        <v>307</v>
      </c>
      <c r="H65" s="21" t="s">
        <v>308</v>
      </c>
      <c r="I65" s="21" t="s">
        <v>293</v>
      </c>
      <c r="J65" s="34" t="s">
        <v>328</v>
      </c>
    </row>
    <row r="66" ht="18.75" customHeight="1" spans="1:10">
      <c r="A66" s="206" t="s">
        <v>263</v>
      </c>
      <c r="B66" s="21" t="s">
        <v>286</v>
      </c>
      <c r="C66" s="21" t="s">
        <v>322</v>
      </c>
      <c r="D66" s="21" t="s">
        <v>323</v>
      </c>
      <c r="E66" s="34" t="s">
        <v>329</v>
      </c>
      <c r="F66" s="21" t="s">
        <v>290</v>
      </c>
      <c r="G66" s="34" t="s">
        <v>330</v>
      </c>
      <c r="H66" s="21" t="s">
        <v>296</v>
      </c>
      <c r="I66" s="21" t="s">
        <v>293</v>
      </c>
      <c r="J66" s="34" t="s">
        <v>331</v>
      </c>
    </row>
    <row r="67" ht="18.75" customHeight="1" spans="1:10">
      <c r="A67" s="206" t="s">
        <v>263</v>
      </c>
      <c r="B67" s="21" t="s">
        <v>286</v>
      </c>
      <c r="C67" s="21" t="s">
        <v>336</v>
      </c>
      <c r="D67" s="21" t="s">
        <v>337</v>
      </c>
      <c r="E67" s="34" t="s">
        <v>338</v>
      </c>
      <c r="F67" s="21" t="s">
        <v>341</v>
      </c>
      <c r="G67" s="34" t="s">
        <v>307</v>
      </c>
      <c r="H67" s="21" t="s">
        <v>308</v>
      </c>
      <c r="I67" s="21" t="s">
        <v>293</v>
      </c>
      <c r="J67" s="34" t="s">
        <v>339</v>
      </c>
    </row>
  </sheetData>
  <mergeCells count="12">
    <mergeCell ref="A2:J2"/>
    <mergeCell ref="A3:H3"/>
    <mergeCell ref="A8:A20"/>
    <mergeCell ref="A21:A32"/>
    <mergeCell ref="A33:A45"/>
    <mergeCell ref="A46:A56"/>
    <mergeCell ref="A57:A67"/>
    <mergeCell ref="B8:B20"/>
    <mergeCell ref="B21:B32"/>
    <mergeCell ref="B33:B45"/>
    <mergeCell ref="B46:B56"/>
    <mergeCell ref="B57:B6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3636363636364" defaultRowHeight="14.25" customHeight="1" outlineLevelCol="5"/>
  <cols>
    <col min="1" max="1" width="32.1363636363636" customWidth="1"/>
    <col min="2" max="2" width="16.8545454545455" customWidth="1"/>
    <col min="3" max="3" width="32.1363636363636" customWidth="1"/>
    <col min="4" max="6" width="28.5727272727273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345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346</v>
      </c>
      <c r="C2" s="103"/>
      <c r="D2" s="104"/>
      <c r="E2" s="104"/>
      <c r="F2" s="104"/>
    </row>
    <row r="3" ht="18.75" customHeight="1" spans="1:6">
      <c r="A3" s="7" t="str">
        <f>"单位名称："&amp;"耿马傣族佤族自治县融媒体中心"</f>
        <v>单位名称：耿马傣族佤族自治县融媒体中心</v>
      </c>
      <c r="B3" s="7" t="s">
        <v>347</v>
      </c>
      <c r="C3" s="98"/>
      <c r="D3" s="100"/>
      <c r="E3" s="100"/>
      <c r="F3" s="39" t="s">
        <v>1</v>
      </c>
    </row>
    <row r="4" ht="18.75" customHeight="1" spans="1:6">
      <c r="A4" s="105" t="s">
        <v>167</v>
      </c>
      <c r="B4" s="106" t="s">
        <v>73</v>
      </c>
      <c r="C4" s="107" t="s">
        <v>74</v>
      </c>
      <c r="D4" s="13" t="s">
        <v>348</v>
      </c>
      <c r="E4" s="13"/>
      <c r="F4" s="14"/>
    </row>
    <row r="5" ht="18.75" customHeight="1" spans="1:6">
      <c r="A5" s="108"/>
      <c r="B5" s="109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144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102</v>
      </c>
      <c r="B9" s="113" t="s">
        <v>102</v>
      </c>
      <c r="C9" s="114" t="s">
        <v>102</v>
      </c>
      <c r="D9" s="23"/>
      <c r="E9" s="23"/>
      <c r="F9" s="23"/>
    </row>
    <row r="10" customHeight="1" spans="1:1">
      <c r="A10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B19" sqref="B19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7" width="16.5727272727273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350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"单位名称："&amp;"耿马傣族佤族自治县融媒体中心"</f>
        <v>单位名称：耿马傣族佤族自治县融媒体中心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159</v>
      </c>
    </row>
    <row r="4" ht="18.75" customHeight="1" spans="1:17">
      <c r="A4" s="11" t="s">
        <v>351</v>
      </c>
      <c r="B4" s="72" t="s">
        <v>352</v>
      </c>
      <c r="C4" s="72" t="s">
        <v>353</v>
      </c>
      <c r="D4" s="72" t="s">
        <v>354</v>
      </c>
      <c r="E4" s="72" t="s">
        <v>355</v>
      </c>
      <c r="F4" s="72" t="s">
        <v>356</v>
      </c>
      <c r="G4" s="44" t="s">
        <v>174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357</v>
      </c>
      <c r="J5" s="75" t="s">
        <v>358</v>
      </c>
      <c r="K5" s="76" t="s">
        <v>359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182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102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360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B17" sqref="B17"/>
    </sheetView>
  </sheetViews>
  <sheetFormatPr defaultColWidth="9.13636363636364" defaultRowHeight="14.25" customHeight="1"/>
  <cols>
    <col min="1" max="1" width="31.4181818181818" customWidth="1"/>
    <col min="2" max="3" width="21.8545454545455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361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"单位名称："&amp;"耿马傣族佤族自治县融媒体中心"</f>
        <v>单位名称：耿马傣族佤族自治县融媒体中心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159</v>
      </c>
    </row>
    <row r="4" ht="18.75" customHeight="1" spans="1:14">
      <c r="A4" s="11" t="s">
        <v>351</v>
      </c>
      <c r="B4" s="72" t="s">
        <v>362</v>
      </c>
      <c r="C4" s="73" t="s">
        <v>363</v>
      </c>
      <c r="D4" s="44" t="s">
        <v>174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357</v>
      </c>
      <c r="G5" s="75" t="s">
        <v>358</v>
      </c>
      <c r="H5" s="76" t="s">
        <v>359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182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102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C20" sqref="C20:C21"/>
    </sheetView>
  </sheetViews>
  <sheetFormatPr defaultColWidth="9.13636363636364" defaultRowHeight="14.25" customHeight="1"/>
  <cols>
    <col min="1" max="1" width="37.7090909090909" customWidth="1"/>
    <col min="2" max="4" width="17.5727272727273" customWidth="1"/>
    <col min="5" max="9" width="15.7090909090909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365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"单位名称："&amp;"耿马傣族佤族自治县融媒体中心"</f>
        <v>单位名称：耿马傣族佤族自治县融媒体中心</v>
      </c>
      <c r="B3" s="60"/>
      <c r="C3" s="60"/>
      <c r="D3" s="61"/>
      <c r="E3" s="62"/>
      <c r="G3" s="63"/>
      <c r="H3" s="63"/>
      <c r="I3" s="38" t="s">
        <v>159</v>
      </c>
    </row>
    <row r="4" ht="18.75" customHeight="1" spans="1:9">
      <c r="A4" s="31" t="s">
        <v>366</v>
      </c>
      <c r="B4" s="12" t="s">
        <v>174</v>
      </c>
      <c r="C4" s="13"/>
      <c r="D4" s="13"/>
      <c r="E4" s="12" t="s">
        <v>367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368</v>
      </c>
      <c r="E5" s="66" t="s">
        <v>369</v>
      </c>
      <c r="F5" s="66" t="s">
        <v>369</v>
      </c>
      <c r="G5" s="66" t="s">
        <v>369</v>
      </c>
      <c r="H5" s="66" t="s">
        <v>369</v>
      </c>
      <c r="I5" s="66" t="s">
        <v>369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B17" sqref="B17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5" customHeight="1" spans="10:10">
      <c r="J1" s="38" t="s">
        <v>371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"单位名称："&amp;"耿马傣族佤族自治县融媒体中心"</f>
        <v>单位名称：耿马傣族佤族自治县融媒体中心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276</v>
      </c>
      <c r="B4" s="46" t="s">
        <v>277</v>
      </c>
      <c r="C4" s="46" t="s">
        <v>278</v>
      </c>
      <c r="D4" s="46" t="s">
        <v>279</v>
      </c>
      <c r="E4" s="46" t="s">
        <v>280</v>
      </c>
      <c r="F4" s="53" t="s">
        <v>281</v>
      </c>
      <c r="G4" s="46" t="s">
        <v>282</v>
      </c>
      <c r="H4" s="53" t="s">
        <v>283</v>
      </c>
      <c r="I4" s="53" t="s">
        <v>284</v>
      </c>
      <c r="J4" s="46" t="s">
        <v>285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C23" sqref="C23"/>
    </sheetView>
  </sheetViews>
  <sheetFormatPr defaultColWidth="9.13636363636364" defaultRowHeight="12" customHeight="1" outlineLevelCol="7"/>
  <cols>
    <col min="1" max="1" width="29" customWidth="1"/>
    <col min="2" max="2" width="18.7090909090909" customWidth="1"/>
    <col min="3" max="3" width="24.8545454545455" customWidth="1"/>
    <col min="4" max="4" width="23.5727272727273" customWidth="1"/>
    <col min="5" max="5" width="17.8545454545455" customWidth="1"/>
    <col min="6" max="6" width="23.5727272727273" customWidth="1"/>
    <col min="7" max="7" width="25.1363636363636" customWidth="1"/>
    <col min="8" max="8" width="18.854545454545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373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"单位名称："&amp;"耿马傣族佤族自治县融媒体中心"</f>
        <v>单位名称：耿马傣族佤族自治县融媒体中心</v>
      </c>
      <c r="B3" s="8"/>
      <c r="C3" s="3"/>
      <c r="H3" s="42" t="s">
        <v>159</v>
      </c>
    </row>
    <row r="4" ht="18.75" customHeight="1" spans="1:8">
      <c r="A4" s="11" t="s">
        <v>167</v>
      </c>
      <c r="B4" s="11" t="s">
        <v>374</v>
      </c>
      <c r="C4" s="11" t="s">
        <v>375</v>
      </c>
      <c r="D4" s="11" t="s">
        <v>376</v>
      </c>
      <c r="E4" s="11" t="s">
        <v>377</v>
      </c>
      <c r="F4" s="43" t="s">
        <v>378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355</v>
      </c>
      <c r="G5" s="46" t="s">
        <v>379</v>
      </c>
      <c r="H5" s="46" t="s">
        <v>380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55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381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C23" sqref="C23"/>
    </sheetView>
  </sheetViews>
  <sheetFormatPr defaultColWidth="9.13636363636364" defaultRowHeight="14.25" customHeight="1"/>
  <cols>
    <col min="1" max="1" width="13.4181818181818" customWidth="1"/>
    <col min="2" max="2" width="43.8727272727273" customWidth="1"/>
    <col min="3" max="3" width="23.8545454545455" customWidth="1"/>
    <col min="4" max="4" width="11.1363636363636" customWidth="1"/>
    <col min="5" max="5" width="33.1636363636364" customWidth="1"/>
    <col min="6" max="6" width="9.85454545454546" customWidth="1"/>
    <col min="7" max="7" width="17.7090909090909" customWidth="1"/>
    <col min="8" max="11" width="15.4181818181818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382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"单位名称："&amp;"耿马傣族佤族自治县融媒体中心"</f>
        <v>单位名称：耿马傣族佤族自治县融媒体中心</v>
      </c>
      <c r="B3" s="8"/>
      <c r="C3" s="8"/>
      <c r="D3" s="8"/>
      <c r="E3" s="8"/>
      <c r="F3" s="8"/>
      <c r="G3" s="8"/>
      <c r="H3" s="9"/>
      <c r="I3" s="9"/>
      <c r="J3" s="9"/>
      <c r="K3" s="4" t="s">
        <v>159</v>
      </c>
    </row>
    <row r="4" ht="18.75" customHeight="1" spans="1:11">
      <c r="A4" s="10" t="s">
        <v>252</v>
      </c>
      <c r="B4" s="10" t="s">
        <v>169</v>
      </c>
      <c r="C4" s="10" t="s">
        <v>253</v>
      </c>
      <c r="D4" s="11" t="s">
        <v>170</v>
      </c>
      <c r="E4" s="11" t="s">
        <v>171</v>
      </c>
      <c r="F4" s="11" t="s">
        <v>254</v>
      </c>
      <c r="G4" s="11" t="s">
        <v>255</v>
      </c>
      <c r="H4" s="31" t="s">
        <v>55</v>
      </c>
      <c r="I4" s="12" t="s">
        <v>383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102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384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showZeros="0" workbookViewId="0">
      <selection activeCell="C28" sqref="C28"/>
    </sheetView>
  </sheetViews>
  <sheetFormatPr defaultColWidth="9.13636363636364" defaultRowHeight="14.25" customHeight="1" outlineLevelCol="6"/>
  <cols>
    <col min="1" max="1" width="29.4181818181818" customWidth="1"/>
    <col min="2" max="2" width="23.1363636363636" customWidth="1"/>
    <col min="3" max="3" width="31.5727272727273" customWidth="1"/>
    <col min="4" max="4" width="20.4181818181818" customWidth="1"/>
    <col min="5" max="7" width="23.8545454545455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"单位名称："&amp;"耿马傣族佤族自治县融媒体中心"</f>
        <v>单位名称：耿马傣族佤族自治县融媒体中心</v>
      </c>
      <c r="B3" s="8"/>
      <c r="C3" s="8"/>
      <c r="D3" s="8"/>
      <c r="E3" s="9"/>
      <c r="F3" s="9"/>
      <c r="G3" s="4" t="s">
        <v>159</v>
      </c>
    </row>
    <row r="4" ht="18.75" customHeight="1" spans="1:7">
      <c r="A4" s="10" t="s">
        <v>253</v>
      </c>
      <c r="B4" s="10" t="s">
        <v>252</v>
      </c>
      <c r="C4" s="10" t="s">
        <v>169</v>
      </c>
      <c r="D4" s="11" t="s">
        <v>386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301000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301000</v>
      </c>
      <c r="F9" s="23"/>
      <c r="G9" s="23"/>
    </row>
    <row r="10" ht="18.75" customHeight="1" spans="1:7">
      <c r="A10" s="25"/>
      <c r="B10" s="21" t="s">
        <v>387</v>
      </c>
      <c r="C10" s="21" t="s">
        <v>271</v>
      </c>
      <c r="D10" s="21" t="s">
        <v>388</v>
      </c>
      <c r="E10" s="23">
        <v>280000</v>
      </c>
      <c r="F10" s="23"/>
      <c r="G10" s="23"/>
    </row>
    <row r="11" ht="18.75" customHeight="1" spans="1:7">
      <c r="A11" s="25"/>
      <c r="B11" s="21" t="s">
        <v>387</v>
      </c>
      <c r="C11" s="21" t="s">
        <v>265</v>
      </c>
      <c r="D11" s="21" t="s">
        <v>388</v>
      </c>
      <c r="E11" s="23">
        <v>20000</v>
      </c>
      <c r="F11" s="23"/>
      <c r="G11" s="23"/>
    </row>
    <row r="12" ht="18.75" customHeight="1" spans="1:7">
      <c r="A12" s="25"/>
      <c r="B12" s="21" t="s">
        <v>387</v>
      </c>
      <c r="C12" s="21" t="s">
        <v>258</v>
      </c>
      <c r="D12" s="21" t="s">
        <v>388</v>
      </c>
      <c r="E12" s="23">
        <v>1000</v>
      </c>
      <c r="F12" s="23"/>
      <c r="G12" s="23"/>
    </row>
    <row r="13" ht="18.75" customHeight="1" spans="1:7">
      <c r="A13" s="26" t="s">
        <v>55</v>
      </c>
      <c r="B13" s="27" t="s">
        <v>389</v>
      </c>
      <c r="C13" s="27"/>
      <c r="D13" s="28"/>
      <c r="E13" s="23">
        <v>301000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2025-02-07T01:08:00Z</dcterms:created>
  <dcterms:modified xsi:type="dcterms:W3CDTF">2025-02-07T10:21:33Z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