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<sst xmlns="http://schemas.openxmlformats.org/spreadsheetml/2006/main" count="1361" uniqueCount="454">
  <si>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</si>
  <si>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</si>
  <si>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</si>
  <si>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</si>
  <si>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</si>
  <si>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</si>
  <si>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</si>
  <si>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</si>
  <si>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</si>
  <si>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</si>
  <si>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</si>
  <si>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</si>
  <si>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</si>
  <si>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</si>
  <si>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</si>
  <si>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</si>
  <si>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</si>
  <si>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</si>
  <si>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</si>
  <si>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</si>
  <si>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</si>
  <si>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</si>
  <si>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</si>
  <si>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</si>
  <si>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</si>
  <si>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</si>
  <si>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</si>
  <si>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</si>
  <si>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</si>
  <si>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</si>
  <si>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</si>
  <si>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</si>
  <si>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</si>
  <si>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</si>
  <si>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</si>
  <si>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</si>
  <si>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</si>
  <si>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</si>
  <si>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</si>
  <si>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</si>
  <si>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</si>
  <si>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</si>
  <si>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</si>
  <si>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</si>
  <si>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</si>
  <si>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</si>
  <si>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</si>
  <si>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</si>
  <si>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</si>
  <si>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</si>
  <si>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</si>
  <si>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</si>
  <si>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</si>
  <si>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</si>
  <si>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</si>
  <si>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</si>
  <si>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</si>
  <si>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</si>
  <si>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</si>
  <si>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</si>
  <si>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</si>
  <si>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</si>
  <si>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</si>
  <si>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</si>
  <si>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</si>
  <si>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</si>
  <si>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</si>
  <si>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</si>
  <si>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</si>
  <si>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131018</t>
  </si>
  <si>
    <t>耿马傣族佤族自治县芒洪拉祜族布朗族乡卫生院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</si>
  <si>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</si>
  <si>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</si>
  <si>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</si>
  <si>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</si>
  <si>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</si>
  <si>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</si>
  <si>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</si>
  <si>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</si>
  <si>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</si>
  <si>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</si>
  <si>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</si>
  <si>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</si>
  <si>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</si>
  <si>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</si>
  <si>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</si>
  <si>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</si>
  <si>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</si>
  <si>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</si>
  <si>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</si>
  <si>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</si>
  <si>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</si>
  <si>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</si>
  <si>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</si>
  <si>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</si>
  <si>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</si>
  <si>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</si>
  <si>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2100399</t>
  </si>
  <si>
    <t>其他基层医疗卫生机构支出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</si>
  <si>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</si>
  <si>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</si>
  <si>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</si>
  <si>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</si>
  <si>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</si>
  <si>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</si>
  <si>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</si>
  <si>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</si>
  <si>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</si>
  <si>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</si>
  <si>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</si>
  <si>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</si>
  <si>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</si>
  <si>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</si>
  <si>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</si>
  <si>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</si>
  <si>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</si>
  <si>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</si>
  <si>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</si>
  <si>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</si>
  <si>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</si>
  <si>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</si>
  <si>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</si>
  <si>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</si>
  <si>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</si>
  <si>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</si>
  <si>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</si>
  <si>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</si>
  <si>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</si>
  <si>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</si>
  <si>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</si>
  <si>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</si>
  <si>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</si>
  <si>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</si>
  <si>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</si>
  <si>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</si>
  <si>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</si>
  <si>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</si>
  <si>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</si>
  <si>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</si>
  <si>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</si>
  <si>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</si>
  <si>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</si>
  <si>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</si>
  <si>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</si>
  <si>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</si>
  <si>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</si>
  <si>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</si>
  <si>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</si>
  <si>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</si>
  <si>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</si>
  <si>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</si>
  <si>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</si>
  <si>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</si>
  <si>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</si>
  <si>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</si>
  <si>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</si>
  <si>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</si>
  <si>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</si>
  <si>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</si>
  <si>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</si>
  <si>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</si>
  <si>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</si>
  <si>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</si>
  <si>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</si>
  <si>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</si>
  <si>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</si>
  <si>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</si>
  <si>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</si>
  <si>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</si>
  <si>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</si>
  <si>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</si>
  <si>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</si>
  <si>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</si>
  <si>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</si>
  <si>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</si>
  <si>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</si>
  <si>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</si>
  <si>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</si>
  <si>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</si>
  <si>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</si>
  <si>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</si>
  <si>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</si>
  <si>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</si>
  <si>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</si>
  <si>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</si>
  <si>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</si>
  <si>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</si>
  <si>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</si>
  <si>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</si>
  <si>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530926210000000001819</t>
  </si>
  <si>
    <t>事业人员工资支出</t>
  </si>
  <si>
    <t>30101</t>
  </si>
  <si>
    <t>基本工资</t>
  </si>
  <si>
    <t>30102</t>
  </si>
  <si>
    <t>津贴补贴</t>
  </si>
  <si>
    <t>530926241100002325091</t>
  </si>
  <si>
    <t>乡镇岗位补贴（事业）</t>
  </si>
  <si>
    <t>530926231100001415025</t>
  </si>
  <si>
    <t>奖励性绩效工资</t>
  </si>
  <si>
    <t>30107</t>
  </si>
  <si>
    <t>绩效工资</t>
  </si>
  <si>
    <t>530926231100001415037</t>
  </si>
  <si>
    <t>事业人员绩效工资（2017年提高部分）</t>
  </si>
  <si>
    <t>530926231100001415036</t>
  </si>
  <si>
    <t>基础性绩效工资</t>
  </si>
  <si>
    <t>530926210000000001820</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</si>
  <si>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</si>
  <si>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</si>
  <si>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</si>
  <si>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</si>
  <si>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</si>
  <si>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</si>
  <si>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</si>
  <si>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</si>
  <si>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</si>
  <si>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</si>
  <si>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</si>
  <si>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</si>
  <si>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</si>
  <si>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</si>
  <si>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</si>
  <si>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</si>
  <si>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</si>
  <si>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530926210000000001821</t>
  </si>
  <si>
    <t>30113</t>
  </si>
  <si>
    <t>530926210000000001827</t>
  </si>
  <si>
    <t>一般公用经费</t>
  </si>
  <si>
    <t>30206</t>
  </si>
  <si>
    <t>电费</t>
  </si>
  <si>
    <t>530926210000000001826</t>
  </si>
  <si>
    <t>工会经费</t>
  </si>
  <si>
    <t>30228</t>
  </si>
  <si>
    <t>530926251100003804961</t>
  </si>
  <si>
    <t>残疾人就业保障金</t>
  </si>
  <si>
    <t>30299</t>
  </si>
  <si>
    <t>其他商品和服务支出</t>
  </si>
  <si>
    <t>530926210000000001822</t>
  </si>
  <si>
    <t>离退休费</t>
  </si>
  <si>
    <t>30302</t>
  </si>
  <si>
    <t>退休费</t>
  </si>
  <si>
    <t>530926231100001415040</t>
  </si>
  <si>
    <t>乡村医生</t>
  </si>
  <si>
    <t>30305</t>
  </si>
  <si>
    <t>生活补助</t>
  </si>
  <si>
    <t>30307</t>
  </si>
  <si>
    <t>医疗费补助</t>
  </si>
  <si>
    <t>预算05-1表</t>
  </si>
  <si>
    <t>项目分类</t>
  </si>
  <si>
    <t>项目单位</t>
  </si>
  <si>
    <t>经济科目编码</t>
  </si>
  <si>
    <t>经济科目名称</t>
  </si>
  <si>
    <t>本年拨款</t>
  </si>
  <si>
    <t>其中：本次下达</t>
  </si>
  <si>
    <t>2025年春节慰问经费</t>
  </si>
  <si>
    <t>事业发展类</t>
  </si>
  <si>
    <t>530926251100004068689</t>
  </si>
  <si>
    <t>2025年脱贫人口重点人群和农村低收入人群家庭医生签约服务个人缴费县级补助资金</t>
  </si>
  <si>
    <t>530926251100003808049</t>
  </si>
  <si>
    <t>30227</t>
  </si>
  <si>
    <t>委托业务费</t>
  </si>
  <si>
    <t>村卫生室修缮项目经费</t>
  </si>
  <si>
    <t>530926251100004115137</t>
  </si>
  <si>
    <t>30213</t>
  </si>
  <si>
    <t>维修（护）费</t>
  </si>
  <si>
    <t>芒洪乡卫生院非财政项目拨款项目资金</t>
  </si>
  <si>
    <t>530926251100004053562</t>
  </si>
  <si>
    <t>30201</t>
  </si>
  <si>
    <t>办公费</t>
  </si>
  <si>
    <t>30226</t>
  </si>
  <si>
    <t>劳务费</t>
  </si>
  <si>
    <t>31003</t>
  </si>
  <si>
    <t>专用设备购置</t>
  </si>
  <si>
    <t>31006</t>
  </si>
  <si>
    <t>大型修缮</t>
  </si>
  <si>
    <t>芒洪乡卫生院医疗业务收支经费基本支出资金</t>
  </si>
  <si>
    <t>530926251100004053553</t>
  </si>
  <si>
    <t>30217</t>
  </si>
  <si>
    <t>30218</t>
  </si>
  <si>
    <t>专用材料费</t>
  </si>
  <si>
    <t>30231</t>
  </si>
  <si>
    <t>公务用车运行维护费</t>
  </si>
  <si>
    <t>芒洪乡卫生院医疗业务收支经费项目支出资金</t>
  </si>
  <si>
    <t>530926251100004053559</t>
  </si>
  <si>
    <t>31002</t>
  </si>
  <si>
    <t>办公设备购置</t>
  </si>
  <si>
    <t>芒洪乡卫生院资产采购经费</t>
  </si>
  <si>
    <t>530926251100003815436</t>
  </si>
  <si>
    <t>预算05-2表</t>
  </si>
  <si>
    <t>单位名称、项目名称</t>
  </si>
  <si>
    <t>项目年度绩效目标</t>
  </si>
  <si>
    <t>一级指标</t>
  </si>
  <si>
    <t>二级指标</t>
  </si>
  <si>
    <t>三级指标</t>
  </si>
  <si>
    <t>指标性质</t>
  </si>
  <si>
    <t>指标值</t>
  </si>
  <si>
    <t>度量单位</t>
  </si>
  <si>
    <t>指标属性</t>
  </si>
  <si>
    <t>指标内容</t>
  </si>
  <si>
    <t>贯彻执行国家各项卫生法规；协助党委、政府制定和实施当地实际的卫生保健发展规划和年度计划，提高诊疗水平。加强院内管理，降低医疗成本，为辖区内群众提供优质价廉的医疗卫生服务。</t>
  </si>
  <si>
    <t>产出指标</t>
  </si>
  <si>
    <t>数量指标</t>
  </si>
  <si>
    <t>辖区服务人口数</t>
  </si>
  <si>
    <t>=</t>
  </si>
  <si>
    <t>7973</t>
  </si>
  <si>
    <t>人</t>
  </si>
  <si>
    <t>定量指标</t>
  </si>
  <si>
    <t>芒洪卫生院发【2025】4号</t>
  </si>
  <si>
    <t>效益指标</t>
  </si>
  <si>
    <t>经济效益</t>
  </si>
  <si>
    <t>部门运转</t>
  </si>
  <si>
    <t>正常运转</t>
  </si>
  <si>
    <t>%</t>
  </si>
  <si>
    <t>定性指标</t>
  </si>
  <si>
    <t>可持续影响</t>
  </si>
  <si>
    <t>医疗服务质量</t>
  </si>
  <si>
    <t>&gt;=</t>
  </si>
  <si>
    <t>有所提高</t>
  </si>
  <si>
    <t>患者就医环境安全</t>
  </si>
  <si>
    <t>有所保障</t>
  </si>
  <si>
    <t>满意度指标</t>
  </si>
  <si>
    <t>服务对象满意度</t>
  </si>
  <si>
    <t>患者满意度</t>
  </si>
  <si>
    <t>80</t>
  </si>
  <si>
    <t>村卫生室修缮经费的目标是全面提升村卫生室的服务能力和环境条件，确保其能够为农村居民提供安全、有效的基本医疗卫生服务。</t>
  </si>
  <si>
    <t>村卫生室数量</t>
  </si>
  <si>
    <t>1.00</t>
  </si>
  <si>
    <t>个</t>
  </si>
  <si>
    <t>耿卫健发〔2024〕83号</t>
  </si>
  <si>
    <t>时效指标</t>
  </si>
  <si>
    <t>及时维修</t>
  </si>
  <si>
    <t>95</t>
  </si>
  <si>
    <t>成本指标</t>
  </si>
  <si>
    <t>经济成本指标</t>
  </si>
  <si>
    <t>10000</t>
  </si>
  <si>
    <t>社会效益</t>
  </si>
  <si>
    <t>提高资金使用效益</t>
  </si>
  <si>
    <t>不断提高</t>
  </si>
  <si>
    <t>群众满意度</t>
  </si>
  <si>
    <t>90</t>
  </si>
  <si>
    <t>充分体现党委和政府对驻地子弟兵、困难户、离退休老干部等各族各界群众的关怀，切实安排好春节慰问各项活动，营造喜庆热烈的节日氛围，让全县各族人民度过一个欢乐、祥和的节日，做好2025年春节慰问金发放工作。</t>
  </si>
  <si>
    <t>慰问对象（人）</t>
  </si>
  <si>
    <t>2025年春节慰问金核准发放情况表</t>
  </si>
  <si>
    <t>质量指标</t>
  </si>
  <si>
    <t>慰问覆盖率</t>
  </si>
  <si>
    <t>100</t>
  </si>
  <si>
    <t>兑付及时率</t>
  </si>
  <si>
    <t>政策知晓率</t>
  </si>
  <si>
    <t>慰问对象满意度</t>
  </si>
  <si>
    <t>1.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省财政和州（市）财政按照《云南省医疗卫生领域财政事权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地区，结合实际扩大签约服务重点人群或慢病管理范围。</t>
  </si>
  <si>
    <t>脱贫人口重点人群和农村低收入人群家庭医生签约人数</t>
  </si>
  <si>
    <t>2794</t>
  </si>
  <si>
    <t>耿卫健〔2025〕1号</t>
  </si>
  <si>
    <t>脱贫人口高血压患者签约率</t>
  </si>
  <si>
    <t>脱贫人口糖尿病患者签约率</t>
  </si>
  <si>
    <t>已签约血压、糖尿病患者规范管理率</t>
  </si>
  <si>
    <t>县区资金配套到位率</t>
  </si>
  <si>
    <t>省级补助资金到位率</t>
  </si>
  <si>
    <t>服务团队考核兑付及时率</t>
  </si>
  <si>
    <t>贫困人口家庭医生签约服务制度知晓率</t>
  </si>
  <si>
    <t>85</t>
  </si>
  <si>
    <t>签约对象满意度</t>
  </si>
  <si>
    <t xml:space="preserve">1.为人民身体健康提供医疗与预防保健服务，医疔常见病多发病护理、恢复期病人康复治疗与护理、预防保健、卫生技术人员培训、初級卫生保健规划实施、合作医疗组织与管理、卫生监督与卫生信息管理、提供计生妇幼保健工作、承担计划生育宣传教育、技术服务、优生指导、药具发放、随访服务、生殖保健等业务。
2.提高医务工作者工作效率，持续提高人民健康保障水平，减轻群众就医负担。不断推进医药卫生体制改革，积极落实医疗惠民政策、健全医疗服务体系等举措，推动卫生发展、减轻患者负担、提高医疗效率。
3.为提高工作人员工作效率，提高向城乡居民提供基本公共卫生服务质量、提高患者就医质量及就医安全，及时购进新办公设备、医疗设备，对房屋进行修缮改造，为患者提供良好安全的就医环境。 </t>
  </si>
  <si>
    <t>办公设备</t>
  </si>
  <si>
    <t>10</t>
  </si>
  <si>
    <t>台</t>
  </si>
  <si>
    <t>空芒洪卫生院发【2025】5号</t>
  </si>
  <si>
    <t>医疗设备</t>
  </si>
  <si>
    <t>芒洪卫生院发【2025】5号</t>
  </si>
  <si>
    <t>工作人员工作效率</t>
  </si>
  <si>
    <t>工作人员满意度</t>
  </si>
  <si>
    <t>空贯彻执行国家各项卫生法规；协助党委、政府制定和实施当地实际的卫生保健发展规划和年度计划，提高诊疗水平。加强院内管理，降低医疗成本，为辖区内群众提供优质价廉的医疗卫生服务。</t>
  </si>
  <si>
    <t>芒洪卫生院发【2025】6号</t>
  </si>
  <si>
    <t>芒洪卫生院发【2025】2号</t>
  </si>
  <si>
    <t>预算06表</t>
  </si>
  <si>
    <t>政府性基金预算支出预算表</t>
  </si>
  <si>
    <t>单位名称：临沧市发展和改革委员会</t>
  </si>
  <si>
    <t>本年政府性基金预算支出</t>
  </si>
  <si>
    <t>注：本单位没有政府性基金预算支出预算，故本表无数据。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</si>
  <si>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</si>
  <si>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</si>
  <si>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</si>
  <si>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</si>
  <si>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</si>
  <si>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</si>
  <si>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</si>
  <si>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</si>
  <si>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</si>
  <si>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</si>
  <si>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打印机</t>
  </si>
  <si>
    <t>A4黑白打印机</t>
  </si>
  <si>
    <t>元</t>
  </si>
  <si>
    <t>笔记本电脑</t>
  </si>
  <si>
    <t>便携式计算机</t>
  </si>
  <si>
    <t>空调</t>
  </si>
  <si>
    <t>空调机</t>
  </si>
  <si>
    <t>全自动生化分析仪</t>
  </si>
  <si>
    <t>临床检验设备</t>
  </si>
  <si>
    <t>洗眼器</t>
  </si>
  <si>
    <t>血分析仪</t>
  </si>
  <si>
    <t>保险柜</t>
  </si>
  <si>
    <t>其他办公设备</t>
  </si>
  <si>
    <t>印钞机</t>
  </si>
  <si>
    <t>台式电脑</t>
  </si>
  <si>
    <t>台式计算机</t>
  </si>
  <si>
    <t>X线通用诊断设备</t>
  </si>
  <si>
    <t>医用 X 线诊断设备</t>
  </si>
  <si>
    <t>治疗仪器</t>
  </si>
  <si>
    <t>中医器械设备</t>
  </si>
  <si>
    <t>预算08表</t>
  </si>
  <si>
    <t>政府购买服务项目</t>
  </si>
  <si>
    <t>政府购买服务目录</t>
  </si>
  <si>
    <t>注：因本单位没有政府购买服务预算，故本表无数据。</t>
  </si>
  <si>
    <t>预算09-1表</t>
  </si>
  <si>
    <t>单位名称（项目）</t>
  </si>
  <si>
    <t>地区</t>
  </si>
  <si>
    <t>政府性基金</t>
  </si>
  <si>
    <t>勐永</t>
  </si>
  <si>
    <t>勐撒</t>
  </si>
  <si>
    <t>大兴</t>
  </si>
  <si>
    <t>芒洪</t>
  </si>
  <si>
    <t>四排山</t>
  </si>
  <si>
    <t>耿马镇</t>
  </si>
  <si>
    <t>贺派</t>
  </si>
  <si>
    <t>勐简</t>
  </si>
  <si>
    <t>孟定</t>
  </si>
  <si>
    <t>注：因本单位没有县对下转移支付预算，故本表无数据。</t>
  </si>
  <si>
    <t>预算09-2表</t>
  </si>
  <si>
    <t>注：因本单位没有县对下转移支付，故本表无数据。</t>
  </si>
  <si>
    <t>预算10表</t>
  </si>
  <si>
    <t>资产类别</t>
  </si>
  <si>
    <t>资产分类代码.名称</t>
  </si>
  <si>
    <t>资产名称</t>
  </si>
  <si>
    <t>计量单位</t>
  </si>
  <si>
    <t>财政部门批复数（元）</t>
  </si>
  <si>
    <t>单价</t>
  </si>
  <si>
    <t>金额</t>
  </si>
  <si>
    <t>A02 设备</t>
  </si>
  <si>
    <t>A02010105 台式计算机</t>
  </si>
  <si>
    <t>A02010108 便携式计算机</t>
  </si>
  <si>
    <t>A02021003 A4黑白打印机</t>
  </si>
  <si>
    <t>A02029900 其他办公设备</t>
  </si>
  <si>
    <t>A02061804 空调机</t>
  </si>
  <si>
    <t>A02320900 中医器械设备</t>
  </si>
  <si>
    <t>A02321200 医用X线诊断设备</t>
  </si>
  <si>
    <t>医用X线诊断设备</t>
  </si>
  <si>
    <t>A02321900 临床检验设备</t>
  </si>
  <si>
    <t>预算11表</t>
  </si>
  <si>
    <t>上级补助</t>
  </si>
  <si>
    <t>注：本单位没有上级补助项目支出预算，故本表无数据。</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</si>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</sst>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2">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1"/>
      <name val="宋体"/>
      <charset val="1"/>
    </font>
    <font>
      <sz val="22"/>
      <name val="方正小标宋简体"/>
      <charset val="134"/>
    </font>
    <font>
      <sz val="11"/>
      <color rgb="FF000000"/>
      <name val="宋体"/>
      <charset val="1"/>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top/>
      <bottom/>
      <diagonal/>
    </border>
    <border>
      <left style="thin">
        <color rgb="FF000000"/>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4" fillId="3"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4" borderId="20" applyNumberFormat="0" applyAlignment="0" applyProtection="0">
      <alignment vertical="center"/>
    </xf>
    <xf numFmtId="0" fontId="42" fillId="5" borderId="21" applyNumberFormat="0" applyAlignment="0" applyProtection="0">
      <alignment vertical="center"/>
    </xf>
    <xf numFmtId="0" fontId="43" fillId="5" borderId="20" applyNumberFormat="0" applyAlignment="0" applyProtection="0">
      <alignment vertical="center"/>
    </xf>
    <xf numFmtId="0" fontId="44" fillId="6"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protection locked="0"/>
    </xf>
  </cellStyleXfs>
  <cellXfs count="217">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9" fillId="0" borderId="0" xfId="57" applyFont="1" applyFill="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9" fillId="0" borderId="0" xfId="57" applyFont="1" applyFill="1" applyAlignment="1" applyProtection="1">
      <alignment horizontal="left" vertical="center"/>
      <protection locked="0"/>
    </xf>
    <xf numFmtId="0" fontId="3" fillId="0" borderId="0" xfId="0" applyFont="1" applyAlignment="1" applyProtection="1">
      <alignment horizontal="right" vertical="center"/>
    </xf>
    <xf numFmtId="0" fontId="10"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11" fillId="0" borderId="8" xfId="57" applyFont="1" applyFill="1" applyBorder="1" applyAlignment="1" applyProtection="1">
      <alignment horizontal="center" vertical="center"/>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11" fillId="0" borderId="5" xfId="57" applyFont="1" applyFill="1" applyBorder="1" applyAlignment="1" applyProtection="1">
      <alignment horizontal="center" vertical="center"/>
    </xf>
    <xf numFmtId="0" fontId="9" fillId="0" borderId="10" xfId="57" applyFont="1" applyFill="1" applyBorder="1" applyAlignment="1" applyProtection="1">
      <alignment horizontal="center" vertical="center"/>
    </xf>
    <xf numFmtId="176" fontId="8" fillId="0" borderId="11" xfId="0" applyNumberFormat="1" applyFont="1" applyBorder="1" applyAlignment="1">
      <alignment horizontal="right" vertical="center"/>
      <protection locked="0"/>
    </xf>
    <xf numFmtId="0" fontId="0" fillId="0" borderId="8" xfId="0" applyFont="1" applyBorder="1">
      <alignment vertical="top"/>
      <protection locked="0"/>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12" xfId="0" applyFont="1" applyBorder="1" applyAlignment="1" applyProtection="1">
      <alignment horizontal="center" vertical="center" wrapText="1"/>
    </xf>
    <xf numFmtId="0" fontId="7" fillId="0" borderId="12"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wrapText="1"/>
      <protection locked="0"/>
    </xf>
    <xf numFmtId="0" fontId="7" fillId="0" borderId="14" xfId="0" applyFont="1" applyBorder="1" applyAlignment="1" applyProtection="1">
      <alignment horizontal="center" vertical="center" wrapText="1"/>
    </xf>
    <xf numFmtId="0" fontId="7" fillId="0" borderId="14"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6" fillId="0" borderId="14" xfId="0" applyFont="1" applyBorder="1" applyAlignment="1">
      <alignment horizontal="left" vertical="center" wrapText="1"/>
      <protection locked="0"/>
    </xf>
    <xf numFmtId="0" fontId="6" fillId="0" borderId="15" xfId="0" applyFont="1" applyBorder="1" applyAlignment="1" applyProtection="1">
      <alignment horizontal="center" vertical="center"/>
    </xf>
    <xf numFmtId="0" fontId="6" fillId="0" borderId="16" xfId="0" applyFont="1" applyBorder="1" applyAlignment="1" applyProtection="1">
      <alignment horizontal="left" vertical="center"/>
    </xf>
    <xf numFmtId="0" fontId="6" fillId="0" borderId="16"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3" xfId="0" applyFont="1" applyBorder="1" applyAlignment="1">
      <alignment horizontal="center" vertical="center"/>
      <protection locked="0"/>
    </xf>
    <xf numFmtId="0" fontId="7" fillId="0" borderId="16" xfId="0" applyFont="1" applyBorder="1" applyAlignment="1" applyProtection="1">
      <alignment horizontal="center" vertical="center" wrapText="1"/>
    </xf>
    <xf numFmtId="0" fontId="7" fillId="0" borderId="16" xfId="0" applyFont="1" applyBorder="1" applyAlignment="1">
      <alignment horizontal="center" vertical="center"/>
      <protection locked="0"/>
    </xf>
    <xf numFmtId="0" fontId="7" fillId="0" borderId="16"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4" xfId="0" applyFont="1" applyBorder="1" applyAlignment="1" applyProtection="1">
      <alignment horizontal="center" vertical="center"/>
    </xf>
    <xf numFmtId="0" fontId="7" fillId="0" borderId="14" xfId="0" applyFont="1" applyBorder="1" applyAlignment="1">
      <alignment horizontal="center" vertical="center"/>
      <protection locked="0"/>
    </xf>
    <xf numFmtId="0" fontId="6" fillId="0" borderId="14"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4" xfId="0" applyNumberFormat="1" applyFont="1" applyBorder="1" applyAlignment="1" applyProtection="1">
      <alignment horizontal="right" vertical="center"/>
    </xf>
    <xf numFmtId="0" fontId="12" fillId="0" borderId="0" xfId="0" applyFont="1" applyAlignment="1">
      <alignment horizontal="right"/>
      <protection locked="0"/>
    </xf>
    <xf numFmtId="49" fontId="12"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0" fontId="13" fillId="0" borderId="0" xfId="0" applyFont="1" applyAlignment="1">
      <alignment horizontal="center" vertical="center"/>
      <protection locked="0"/>
    </xf>
    <xf numFmtId="0" fontId="13"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12" xfId="0" applyNumberFormat="1" applyFont="1" applyBorder="1" applyAlignment="1">
      <alignment horizontal="center" vertical="center" wrapText="1"/>
      <protection locked="0"/>
    </xf>
    <xf numFmtId="0" fontId="7" fillId="0" borderId="12"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4" xfId="0" applyNumberFormat="1" applyFont="1" applyBorder="1" applyAlignment="1">
      <alignment horizontal="center" vertical="center" wrapText="1"/>
      <protection locked="0"/>
    </xf>
    <xf numFmtId="49" fontId="7" fillId="0" borderId="14"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9"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5"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4" fillId="0" borderId="0" xfId="0" applyFont="1" applyAlignment="1" applyProtection="1">
      <alignment horizontal="center" vertical="center"/>
    </xf>
    <xf numFmtId="0" fontId="3" fillId="0" borderId="0" xfId="0" applyFont="1" applyAlignment="1" applyProtection="1">
      <alignment horizontal="center"/>
    </xf>
    <xf numFmtId="0" fontId="15" fillId="0" borderId="0" xfId="0" applyFont="1" applyAlignment="1" applyProtection="1">
      <alignment horizontal="center" wrapText="1"/>
    </xf>
    <xf numFmtId="0" fontId="3" fillId="0" borderId="0" xfId="0" applyFont="1" applyAlignment="1" applyProtection="1">
      <alignment horizontal="center" wrapText="1"/>
    </xf>
    <xf numFmtId="0" fontId="16" fillId="0" borderId="6" xfId="0" applyFont="1" applyBorder="1" applyAlignment="1">
      <alignment horizontal="center" vertical="center" wrapText="1"/>
      <protection locked="0"/>
    </xf>
    <xf numFmtId="0" fontId="17"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9" fillId="0" borderId="7" xfId="0" applyFont="1" applyBorder="1" applyAlignment="1" applyProtection="1">
      <alignment horizontal="center" vertical="center"/>
    </xf>
    <xf numFmtId="0" fontId="19" fillId="0" borderId="2" xfId="0" applyFont="1" applyBorder="1" applyAlignment="1" applyProtection="1">
      <alignment horizontal="center" vertical="center"/>
    </xf>
    <xf numFmtId="176" fontId="20" fillId="0" borderId="7" xfId="0" applyNumberFormat="1" applyFont="1" applyBorder="1" applyAlignment="1" applyProtection="1">
      <alignment horizontal="right" vertical="center"/>
    </xf>
    <xf numFmtId="176" fontId="20" fillId="0" borderId="7" xfId="0" applyNumberFormat="1" applyFont="1" applyBorder="1" applyAlignment="1" applyProtection="1">
      <alignment horizontal="center" vertical="center"/>
    </xf>
    <xf numFmtId="0" fontId="3" fillId="0" borderId="0" xfId="0" applyFont="1" applyProtection="1">
      <alignment vertical="top"/>
    </xf>
    <xf numFmtId="0" fontId="21"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2" fillId="0" borderId="0" xfId="0" applyFont="1" applyAlignment="1" applyProtection="1">
      <alignment horizontal="center" vertical="center"/>
    </xf>
    <xf numFmtId="0" fontId="23"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4" xfId="0" applyFont="1" applyBorder="1" applyAlignment="1">
      <alignment horizontal="left" vertical="center"/>
      <protection locked="0"/>
    </xf>
    <xf numFmtId="0" fontId="8" fillId="0" borderId="6" xfId="0" applyFont="1" applyBorder="1" applyAlignment="1">
      <alignment horizontal="left" vertical="center"/>
      <protection locked="0"/>
    </xf>
    <xf numFmtId="0" fontId="24" fillId="0" borderId="6" xfId="0" applyFont="1" applyBorder="1" applyAlignment="1">
      <alignment vertical="center"/>
      <protection locked="0"/>
    </xf>
    <xf numFmtId="0" fontId="25" fillId="0" borderId="6" xfId="0" applyFont="1" applyBorder="1" applyAlignment="1">
      <alignment horizontal="center" vertical="center"/>
      <protection locked="0"/>
    </xf>
    <xf numFmtId="176" fontId="25"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4" fillId="0" borderId="7" xfId="0" applyFont="1" applyBorder="1" applyAlignment="1">
      <alignment horizontal="left" vertical="center" wrapText="1" indent="1"/>
      <protection locked="0"/>
    </xf>
    <xf numFmtId="0" fontId="24"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8" fillId="0" borderId="0" xfId="0" applyFont="1" applyAlignment="1" applyProtection="1"/>
    <xf numFmtId="0" fontId="29"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12"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3"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4"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4"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4" xfId="0" applyFont="1" applyBorder="1" applyAlignment="1" applyProtection="1">
      <alignment vertical="center"/>
    </xf>
    <xf numFmtId="0" fontId="26" fillId="0" borderId="0" xfId="0" applyFont="1" applyProtection="1">
      <alignment vertical="top"/>
    </xf>
    <xf numFmtId="0" fontId="29"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6" xfId="0" applyFont="1" applyBorder="1" applyAlignment="1" applyProtection="1">
      <alignment horizontal="center" vertical="center"/>
    </xf>
    <xf numFmtId="0" fontId="6" fillId="0" borderId="14"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30" fillId="0" borderId="0" xfId="0" applyFont="1" applyAlignment="1" applyProtection="1">
      <alignment horizontal="center" vertical="top"/>
    </xf>
    <xf numFmtId="0" fontId="31"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2" fillId="0" borderId="6" xfId="0" applyFont="1" applyBorder="1" applyAlignment="1">
      <alignment horizontal="center" vertical="center"/>
      <protection locked="0"/>
    </xf>
    <xf numFmtId="0" fontId="24"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pane ySplit="1" topLeftCell="A7"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10"/>
      <c r="C3" s="210"/>
      <c r="D3" s="210"/>
    </row>
    <row r="4" ht="18.75" customHeight="1" spans="1:4">
      <c r="A4" s="42" t="str">
        <f>"单位名称："&amp;"耿马傣族佤族自治县芒洪拉祜族布朗族乡卫生院"</f>
        <v>单位名称：耿马傣族佤族自治县芒洪拉祜族布朗族乡卫生院</v>
      </c>
      <c r="B4" s="211"/>
      <c r="C4" s="211"/>
      <c r="D4" s="40"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7" t="s">
        <v>6</v>
      </c>
      <c r="B8" s="24">
        <v>1494406.32</v>
      </c>
      <c r="C8" s="137" t="s">
        <v>7</v>
      </c>
      <c r="D8" s="24"/>
    </row>
    <row r="9" ht="18.75" customHeight="1" spans="1:4">
      <c r="A9" s="137" t="s">
        <v>8</v>
      </c>
      <c r="B9" s="24"/>
      <c r="C9" s="137" t="s">
        <v>9</v>
      </c>
      <c r="D9" s="24"/>
    </row>
    <row r="10" ht="18.75" customHeight="1" spans="1:4">
      <c r="A10" s="137" t="s">
        <v>10</v>
      </c>
      <c r="B10" s="24"/>
      <c r="C10" s="137" t="s">
        <v>11</v>
      </c>
      <c r="D10" s="24"/>
    </row>
    <row r="11" ht="18.75" customHeight="1" spans="1:4">
      <c r="A11" s="137" t="s">
        <v>12</v>
      </c>
      <c r="B11" s="24"/>
      <c r="C11" s="137" t="s">
        <v>13</v>
      </c>
      <c r="D11" s="24"/>
    </row>
    <row r="12" ht="18.75" customHeight="1" spans="1:4">
      <c r="A12" s="212" t="s">
        <v>14</v>
      </c>
      <c r="B12" s="24">
        <v>4289370</v>
      </c>
      <c r="C12" s="169" t="s">
        <v>15</v>
      </c>
      <c r="D12" s="24"/>
    </row>
    <row r="13" ht="18.75" customHeight="1" spans="1:4">
      <c r="A13" s="172" t="s">
        <v>16</v>
      </c>
      <c r="B13" s="24">
        <v>4289370</v>
      </c>
      <c r="C13" s="171" t="s">
        <v>17</v>
      </c>
      <c r="D13" s="24"/>
    </row>
    <row r="14" ht="18.75" customHeight="1" spans="1:4">
      <c r="A14" s="172" t="s">
        <v>18</v>
      </c>
      <c r="B14" s="24"/>
      <c r="C14" s="171" t="s">
        <v>19</v>
      </c>
      <c r="D14" s="24"/>
    </row>
    <row r="15" ht="18.75" customHeight="1" spans="1:4">
      <c r="A15" s="172" t="s">
        <v>20</v>
      </c>
      <c r="B15" s="24"/>
      <c r="C15" s="171" t="s">
        <v>21</v>
      </c>
      <c r="D15" s="24">
        <v>176891.28</v>
      </c>
    </row>
    <row r="16" ht="18.75" customHeight="1" spans="1:4">
      <c r="A16" s="172" t="s">
        <v>22</v>
      </c>
      <c r="B16" s="24"/>
      <c r="C16" s="171" t="s">
        <v>23</v>
      </c>
      <c r="D16" s="24">
        <v>5716954.08</v>
      </c>
    </row>
    <row r="17" ht="18.75" customHeight="1" spans="1:4">
      <c r="A17" s="172" t="s">
        <v>24</v>
      </c>
      <c r="B17" s="24"/>
      <c r="C17" s="172" t="s">
        <v>25</v>
      </c>
      <c r="D17" s="24"/>
    </row>
    <row r="18" ht="18.75" customHeight="1" spans="1:4">
      <c r="A18" s="172" t="s">
        <v>26</v>
      </c>
      <c r="B18" s="24"/>
      <c r="C18" s="172" t="s">
        <v>27</v>
      </c>
      <c r="D18" s="24"/>
    </row>
    <row r="19" ht="18.75" customHeight="1" spans="1:4">
      <c r="A19" s="173" t="s">
        <v>26</v>
      </c>
      <c r="B19" s="24"/>
      <c r="C19" s="171" t="s">
        <v>28</v>
      </c>
      <c r="D19" s="24"/>
    </row>
    <row r="20" ht="18.75" customHeight="1" spans="1:4">
      <c r="A20" s="173" t="s">
        <v>26</v>
      </c>
      <c r="B20" s="24"/>
      <c r="C20" s="171" t="s">
        <v>29</v>
      </c>
      <c r="D20" s="24"/>
    </row>
    <row r="21" ht="18.75" customHeight="1" spans="1:4">
      <c r="A21" s="173" t="s">
        <v>26</v>
      </c>
      <c r="B21" s="24"/>
      <c r="C21" s="171" t="s">
        <v>30</v>
      </c>
      <c r="D21" s="24"/>
    </row>
    <row r="22" ht="18.75" customHeight="1" spans="1:4">
      <c r="A22" s="173" t="s">
        <v>26</v>
      </c>
      <c r="B22" s="24"/>
      <c r="C22" s="171" t="s">
        <v>31</v>
      </c>
      <c r="D22" s="24"/>
    </row>
    <row r="23" ht="18.75" customHeight="1" spans="1:4">
      <c r="A23" s="173" t="s">
        <v>26</v>
      </c>
      <c r="B23" s="24"/>
      <c r="C23" s="171" t="s">
        <v>32</v>
      </c>
      <c r="D23" s="24"/>
    </row>
    <row r="24" ht="18.75" customHeight="1" spans="1:4">
      <c r="A24" s="173" t="s">
        <v>26</v>
      </c>
      <c r="B24" s="24"/>
      <c r="C24" s="171" t="s">
        <v>33</v>
      </c>
      <c r="D24" s="24"/>
    </row>
    <row r="25" ht="18.75" customHeight="1" spans="1:4">
      <c r="A25" s="173" t="s">
        <v>26</v>
      </c>
      <c r="B25" s="24"/>
      <c r="C25" s="171" t="s">
        <v>34</v>
      </c>
      <c r="D25" s="24"/>
    </row>
    <row r="26" ht="18.75" customHeight="1" spans="1:4">
      <c r="A26" s="173" t="s">
        <v>26</v>
      </c>
      <c r="B26" s="24"/>
      <c r="C26" s="171" t="s">
        <v>35</v>
      </c>
      <c r="D26" s="24">
        <v>100560.96</v>
      </c>
    </row>
    <row r="27" ht="18.75" customHeight="1" spans="1:4">
      <c r="A27" s="173" t="s">
        <v>26</v>
      </c>
      <c r="B27" s="24"/>
      <c r="C27" s="171" t="s">
        <v>36</v>
      </c>
      <c r="D27" s="24"/>
    </row>
    <row r="28" ht="18.75" customHeight="1" spans="1:4">
      <c r="A28" s="173" t="s">
        <v>26</v>
      </c>
      <c r="B28" s="24"/>
      <c r="C28" s="171" t="s">
        <v>37</v>
      </c>
      <c r="D28" s="24"/>
    </row>
    <row r="29" ht="18.75" customHeight="1" spans="1:4">
      <c r="A29" s="173" t="s">
        <v>26</v>
      </c>
      <c r="B29" s="24"/>
      <c r="C29" s="171" t="s">
        <v>38</v>
      </c>
      <c r="D29" s="24"/>
    </row>
    <row r="30" ht="18.75" customHeight="1" spans="1:4">
      <c r="A30" s="173" t="s">
        <v>26</v>
      </c>
      <c r="B30" s="24"/>
      <c r="C30" s="171" t="s">
        <v>39</v>
      </c>
      <c r="D30" s="24"/>
    </row>
    <row r="31" ht="18.75" customHeight="1" spans="1:4">
      <c r="A31" s="174" t="s">
        <v>26</v>
      </c>
      <c r="B31" s="24"/>
      <c r="C31" s="172" t="s">
        <v>40</v>
      </c>
      <c r="D31" s="24"/>
    </row>
    <row r="32" ht="18.75" customHeight="1" spans="1:4">
      <c r="A32" s="174" t="s">
        <v>26</v>
      </c>
      <c r="B32" s="24"/>
      <c r="C32" s="172" t="s">
        <v>41</v>
      </c>
      <c r="D32" s="24"/>
    </row>
    <row r="33" ht="18.75" customHeight="1" spans="1:4">
      <c r="A33" s="174" t="s">
        <v>26</v>
      </c>
      <c r="B33" s="24"/>
      <c r="C33" s="172" t="s">
        <v>42</v>
      </c>
      <c r="D33" s="24"/>
    </row>
    <row r="34" ht="18.75" customHeight="1" spans="1:4">
      <c r="A34" s="213" t="s">
        <v>43</v>
      </c>
      <c r="B34" s="175">
        <f>SUM(B8:B12)</f>
        <v>5783776.32</v>
      </c>
      <c r="C34" s="214" t="s">
        <v>44</v>
      </c>
      <c r="D34" s="175">
        <v>5994406.32</v>
      </c>
    </row>
    <row r="35" ht="18.75" customHeight="1" spans="1:4">
      <c r="A35" s="215" t="s">
        <v>45</v>
      </c>
      <c r="B35" s="24">
        <v>210630</v>
      </c>
      <c r="C35" s="137" t="s">
        <v>46</v>
      </c>
      <c r="D35" s="24"/>
    </row>
    <row r="36" ht="18.75" customHeight="1" spans="1:4">
      <c r="A36" s="215" t="s">
        <v>47</v>
      </c>
      <c r="B36" s="24"/>
      <c r="C36" s="137" t="s">
        <v>47</v>
      </c>
      <c r="D36" s="24"/>
    </row>
    <row r="37" ht="18.75" customHeight="1" spans="1:4">
      <c r="A37" s="215" t="s">
        <v>48</v>
      </c>
      <c r="B37" s="24">
        <v>210630</v>
      </c>
      <c r="C37" s="137" t="s">
        <v>49</v>
      </c>
      <c r="D37" s="24"/>
    </row>
    <row r="38" ht="18.75" customHeight="1" spans="1:4">
      <c r="A38" s="216" t="s">
        <v>50</v>
      </c>
      <c r="B38" s="175">
        <f t="shared" ref="B38:D38" si="1">B34+B35</f>
        <v>5994406.32</v>
      </c>
      <c r="C38" s="214" t="s">
        <v>51</v>
      </c>
      <c r="D38" s="175">
        <f t="shared" si="1"/>
        <v>5994406.32</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E1"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3"/>
      <c r="O2" s="73"/>
      <c r="P2" s="73"/>
      <c r="Q2" s="73"/>
      <c r="R2" s="73"/>
      <c r="S2" s="39" t="s">
        <v>52</v>
      </c>
    </row>
    <row r="3" ht="57.75" customHeight="1" spans="1:19">
      <c r="A3" s="133" t="str">
        <f>"2025"&amp;"年部门收入预算表"</f>
        <v>2025年部门收入预算表</v>
      </c>
      <c r="B3" s="188"/>
      <c r="C3" s="188"/>
      <c r="D3" s="188"/>
      <c r="E3" s="188"/>
      <c r="F3" s="188"/>
      <c r="G3" s="188"/>
      <c r="H3" s="188"/>
      <c r="I3" s="188"/>
      <c r="J3" s="188"/>
      <c r="K3" s="188"/>
      <c r="L3" s="188"/>
      <c r="M3" s="188"/>
      <c r="N3" s="188"/>
      <c r="O3" s="204"/>
      <c r="P3" s="204"/>
      <c r="Q3" s="204"/>
      <c r="R3" s="204"/>
      <c r="S3" s="204"/>
    </row>
    <row r="4" ht="18.75" customHeight="1" spans="1:19">
      <c r="A4" s="42" t="str">
        <f>"单位名称："&amp;"耿马傣族佤族自治县芒洪拉祜族布朗族乡卫生院"</f>
        <v>单位名称：耿马傣族佤族自治县芒洪拉祜族布朗族乡卫生院</v>
      </c>
      <c r="B4" s="100"/>
      <c r="C4" s="100"/>
      <c r="D4" s="100"/>
      <c r="E4" s="100"/>
      <c r="F4" s="100"/>
      <c r="G4" s="100"/>
      <c r="H4" s="100"/>
      <c r="I4" s="100"/>
      <c r="J4" s="77"/>
      <c r="K4" s="100"/>
      <c r="L4" s="100"/>
      <c r="M4" s="100"/>
      <c r="N4" s="100"/>
      <c r="O4" s="77"/>
      <c r="P4" s="77"/>
      <c r="Q4" s="77"/>
      <c r="R4" s="77"/>
      <c r="S4" s="39" t="s">
        <v>1</v>
      </c>
    </row>
    <row r="5" ht="18.75" customHeight="1" spans="1:19">
      <c r="A5" s="189" t="s">
        <v>53</v>
      </c>
      <c r="B5" s="190" t="s">
        <v>54</v>
      </c>
      <c r="C5" s="190" t="s">
        <v>55</v>
      </c>
      <c r="D5" s="191" t="s">
        <v>56</v>
      </c>
      <c r="E5" s="192"/>
      <c r="F5" s="192"/>
      <c r="G5" s="192"/>
      <c r="H5" s="192"/>
      <c r="I5" s="192"/>
      <c r="J5" s="205"/>
      <c r="K5" s="192"/>
      <c r="L5" s="192"/>
      <c r="M5" s="192"/>
      <c r="N5" s="206"/>
      <c r="O5" s="191" t="s">
        <v>45</v>
      </c>
      <c r="P5" s="191"/>
      <c r="Q5" s="191"/>
      <c r="R5" s="191"/>
      <c r="S5" s="209"/>
    </row>
    <row r="6" ht="18.75" customHeight="1" spans="1:19">
      <c r="A6" s="193"/>
      <c r="B6" s="194"/>
      <c r="C6" s="194"/>
      <c r="D6" s="195" t="s">
        <v>57</v>
      </c>
      <c r="E6" s="195" t="s">
        <v>58</v>
      </c>
      <c r="F6" s="195" t="s">
        <v>59</v>
      </c>
      <c r="G6" s="195" t="s">
        <v>60</v>
      </c>
      <c r="H6" s="195" t="s">
        <v>61</v>
      </c>
      <c r="I6" s="207" t="s">
        <v>62</v>
      </c>
      <c r="J6" s="207"/>
      <c r="K6" s="207"/>
      <c r="L6" s="207"/>
      <c r="M6" s="207"/>
      <c r="N6" s="198"/>
      <c r="O6" s="195" t="s">
        <v>57</v>
      </c>
      <c r="P6" s="195" t="s">
        <v>58</v>
      </c>
      <c r="Q6" s="195" t="s">
        <v>59</v>
      </c>
      <c r="R6" s="195" t="s">
        <v>60</v>
      </c>
      <c r="S6" s="195" t="s">
        <v>63</v>
      </c>
    </row>
    <row r="7" ht="18.75" customHeight="1" spans="1:19">
      <c r="A7" s="196"/>
      <c r="B7" s="197"/>
      <c r="C7" s="197"/>
      <c r="D7" s="198"/>
      <c r="E7" s="198"/>
      <c r="F7" s="198"/>
      <c r="G7" s="198"/>
      <c r="H7" s="198"/>
      <c r="I7" s="197" t="s">
        <v>57</v>
      </c>
      <c r="J7" s="197" t="s">
        <v>64</v>
      </c>
      <c r="K7" s="197" t="s">
        <v>65</v>
      </c>
      <c r="L7" s="197" t="s">
        <v>66</v>
      </c>
      <c r="M7" s="197" t="s">
        <v>67</v>
      </c>
      <c r="N7" s="197" t="s">
        <v>68</v>
      </c>
      <c r="O7" s="208"/>
      <c r="P7" s="208"/>
      <c r="Q7" s="208"/>
      <c r="R7" s="208"/>
      <c r="S7" s="198"/>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9" t="s">
        <v>69</v>
      </c>
      <c r="B9" s="200" t="s">
        <v>70</v>
      </c>
      <c r="C9" s="24">
        <v>5994406.32</v>
      </c>
      <c r="D9" s="24">
        <v>5783776.32</v>
      </c>
      <c r="E9" s="24">
        <v>1494406.32</v>
      </c>
      <c r="F9" s="24"/>
      <c r="G9" s="24"/>
      <c r="H9" s="24"/>
      <c r="I9" s="24">
        <v>4289370</v>
      </c>
      <c r="J9" s="24">
        <v>4289370</v>
      </c>
      <c r="K9" s="24"/>
      <c r="L9" s="24"/>
      <c r="M9" s="24"/>
      <c r="N9" s="24"/>
      <c r="O9" s="24">
        <v>210630</v>
      </c>
      <c r="P9" s="24"/>
      <c r="Q9" s="24"/>
      <c r="R9" s="24"/>
      <c r="S9" s="24">
        <v>210630</v>
      </c>
    </row>
    <row r="10" ht="18.75" customHeight="1" spans="1:19">
      <c r="A10" s="201" t="s">
        <v>55</v>
      </c>
      <c r="B10" s="202"/>
      <c r="C10" s="24">
        <v>5994406.32</v>
      </c>
      <c r="D10" s="24">
        <v>5783776.32</v>
      </c>
      <c r="E10" s="24">
        <v>1494406.32</v>
      </c>
      <c r="F10" s="24"/>
      <c r="G10" s="24"/>
      <c r="H10" s="24"/>
      <c r="I10" s="24">
        <v>4289370</v>
      </c>
      <c r="J10" s="24">
        <v>4289370</v>
      </c>
      <c r="K10" s="24"/>
      <c r="L10" s="24"/>
      <c r="M10" s="24"/>
      <c r="N10" s="24"/>
      <c r="O10" s="24">
        <v>210630</v>
      </c>
      <c r="P10" s="24"/>
      <c r="Q10" s="24"/>
      <c r="R10" s="24"/>
      <c r="S10" s="24">
        <v>210630</v>
      </c>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2"/>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7"/>
      <c r="E2" s="2"/>
      <c r="F2" s="2"/>
      <c r="G2" s="2"/>
      <c r="H2" s="177"/>
      <c r="I2" s="2"/>
      <c r="J2" s="177"/>
      <c r="K2" s="2"/>
      <c r="L2" s="2"/>
      <c r="M2" s="2"/>
      <c r="N2" s="2"/>
      <c r="O2" s="40" t="s">
        <v>71</v>
      </c>
    </row>
    <row r="3" ht="42" customHeight="1" spans="1:15">
      <c r="A3" s="6" t="str">
        <f>"2025"&amp;"年部门支出预算表"</f>
        <v>2025年部门支出预算表</v>
      </c>
      <c r="B3" s="178"/>
      <c r="C3" s="178"/>
      <c r="D3" s="178"/>
      <c r="E3" s="178"/>
      <c r="F3" s="178"/>
      <c r="G3" s="178"/>
      <c r="H3" s="178"/>
      <c r="I3" s="178"/>
      <c r="J3" s="178"/>
      <c r="K3" s="178"/>
      <c r="L3" s="178"/>
      <c r="M3" s="178"/>
      <c r="N3" s="178"/>
      <c r="O3" s="178"/>
    </row>
    <row r="4" ht="18.75" customHeight="1" spans="1:15">
      <c r="A4" s="179" t="str">
        <f>"单位名称："&amp;"耿马傣族佤族自治县芒洪拉祜族布朗族乡卫生院"</f>
        <v>单位名称：耿马傣族佤族自治县芒洪拉祜族布朗族乡卫生院</v>
      </c>
      <c r="B4" s="180"/>
      <c r="C4" s="64"/>
      <c r="D4" s="30"/>
      <c r="E4" s="64"/>
      <c r="F4" s="64"/>
      <c r="G4" s="64"/>
      <c r="H4" s="30"/>
      <c r="I4" s="64"/>
      <c r="J4" s="30"/>
      <c r="K4" s="64"/>
      <c r="L4" s="64"/>
      <c r="M4" s="187"/>
      <c r="N4" s="187"/>
      <c r="O4" s="40" t="s">
        <v>1</v>
      </c>
    </row>
    <row r="5" ht="18.75" customHeight="1" spans="1:15">
      <c r="A5" s="11" t="s">
        <v>72</v>
      </c>
      <c r="B5" s="11" t="s">
        <v>73</v>
      </c>
      <c r="C5" s="11" t="s">
        <v>55</v>
      </c>
      <c r="D5" s="13" t="s">
        <v>58</v>
      </c>
      <c r="E5" s="80" t="s">
        <v>74</v>
      </c>
      <c r="F5" s="142" t="s">
        <v>75</v>
      </c>
      <c r="G5" s="11" t="s">
        <v>59</v>
      </c>
      <c r="H5" s="11" t="s">
        <v>60</v>
      </c>
      <c r="I5" s="11" t="s">
        <v>76</v>
      </c>
      <c r="J5" s="13" t="s">
        <v>77</v>
      </c>
      <c r="K5" s="14"/>
      <c r="L5" s="14"/>
      <c r="M5" s="14"/>
      <c r="N5" s="14"/>
      <c r="O5" s="15"/>
    </row>
    <row r="6" ht="30" customHeight="1" spans="1:15">
      <c r="A6" s="19"/>
      <c r="B6" s="19"/>
      <c r="C6" s="19"/>
      <c r="D6" s="68" t="s">
        <v>57</v>
      </c>
      <c r="E6" s="99" t="s">
        <v>74</v>
      </c>
      <c r="F6" s="99" t="s">
        <v>75</v>
      </c>
      <c r="G6" s="19"/>
      <c r="H6" s="19"/>
      <c r="I6" s="19"/>
      <c r="J6" s="68" t="s">
        <v>57</v>
      </c>
      <c r="K6" s="47" t="s">
        <v>78</v>
      </c>
      <c r="L6" s="47" t="s">
        <v>79</v>
      </c>
      <c r="M6" s="47" t="s">
        <v>80</v>
      </c>
      <c r="N6" s="47" t="s">
        <v>81</v>
      </c>
      <c r="O6" s="47" t="s">
        <v>82</v>
      </c>
    </row>
    <row r="7" ht="18.75" customHeight="1" spans="1:15">
      <c r="A7" s="123">
        <v>1</v>
      </c>
      <c r="B7" s="123">
        <v>2</v>
      </c>
      <c r="C7" s="68">
        <v>3</v>
      </c>
      <c r="D7" s="68">
        <v>4</v>
      </c>
      <c r="E7" s="68">
        <v>5</v>
      </c>
      <c r="F7" s="68">
        <v>6</v>
      </c>
      <c r="G7" s="68">
        <v>7</v>
      </c>
      <c r="H7" s="68">
        <v>8</v>
      </c>
      <c r="I7" s="68">
        <v>9</v>
      </c>
      <c r="J7" s="68">
        <v>10</v>
      </c>
      <c r="K7" s="68">
        <v>11</v>
      </c>
      <c r="L7" s="68">
        <v>12</v>
      </c>
      <c r="M7" s="68">
        <v>13</v>
      </c>
      <c r="N7" s="68">
        <v>14</v>
      </c>
      <c r="O7" s="68">
        <v>15</v>
      </c>
    </row>
    <row r="8" ht="18.75" customHeight="1" spans="1:15">
      <c r="A8" s="137" t="s">
        <v>83</v>
      </c>
      <c r="B8" s="166" t="s">
        <v>84</v>
      </c>
      <c r="C8" s="24">
        <v>176891.28</v>
      </c>
      <c r="D8" s="24">
        <v>176891.28</v>
      </c>
      <c r="E8" s="24">
        <v>176891.28</v>
      </c>
      <c r="F8" s="24"/>
      <c r="G8" s="24"/>
      <c r="H8" s="24"/>
      <c r="I8" s="24"/>
      <c r="J8" s="24"/>
      <c r="K8" s="24"/>
      <c r="L8" s="24"/>
      <c r="M8" s="24"/>
      <c r="N8" s="24"/>
      <c r="O8" s="24"/>
    </row>
    <row r="9" ht="18.75" customHeight="1" spans="1:15">
      <c r="A9" s="181" t="s">
        <v>85</v>
      </c>
      <c r="B9" s="217" t="s">
        <v>86</v>
      </c>
      <c r="C9" s="24">
        <v>176891.28</v>
      </c>
      <c r="D9" s="24">
        <v>176891.28</v>
      </c>
      <c r="E9" s="24">
        <v>176891.28</v>
      </c>
      <c r="F9" s="24"/>
      <c r="G9" s="24"/>
      <c r="H9" s="24"/>
      <c r="I9" s="24"/>
      <c r="J9" s="24"/>
      <c r="K9" s="24"/>
      <c r="L9" s="24"/>
      <c r="M9" s="24"/>
      <c r="N9" s="24"/>
      <c r="O9" s="24"/>
    </row>
    <row r="10" ht="18.75" customHeight="1" spans="1:15">
      <c r="A10" s="183" t="s">
        <v>87</v>
      </c>
      <c r="B10" s="218" t="s">
        <v>88</v>
      </c>
      <c r="C10" s="24">
        <v>42810</v>
      </c>
      <c r="D10" s="24">
        <v>42810</v>
      </c>
      <c r="E10" s="24">
        <v>42810</v>
      </c>
      <c r="F10" s="24"/>
      <c r="G10" s="24"/>
      <c r="H10" s="24"/>
      <c r="I10" s="24"/>
      <c r="J10" s="24"/>
      <c r="K10" s="24"/>
      <c r="L10" s="24"/>
      <c r="M10" s="24"/>
      <c r="N10" s="24"/>
      <c r="O10" s="24"/>
    </row>
    <row r="11" ht="18.75" customHeight="1" spans="1:15">
      <c r="A11" s="183" t="s">
        <v>89</v>
      </c>
      <c r="B11" s="218" t="s">
        <v>90</v>
      </c>
      <c r="C11" s="24">
        <v>134081.28</v>
      </c>
      <c r="D11" s="24">
        <v>134081.28</v>
      </c>
      <c r="E11" s="24">
        <v>134081.28</v>
      </c>
      <c r="F11" s="24"/>
      <c r="G11" s="24"/>
      <c r="H11" s="24"/>
      <c r="I11" s="24"/>
      <c r="J11" s="24"/>
      <c r="K11" s="24"/>
      <c r="L11" s="24"/>
      <c r="M11" s="24"/>
      <c r="N11" s="24"/>
      <c r="O11" s="24"/>
    </row>
    <row r="12" ht="18.75" customHeight="1" spans="1:15">
      <c r="A12" s="137" t="s">
        <v>91</v>
      </c>
      <c r="B12" s="166" t="s">
        <v>92</v>
      </c>
      <c r="C12" s="24">
        <v>5716954.08</v>
      </c>
      <c r="D12" s="24">
        <v>1216954.08</v>
      </c>
      <c r="E12" s="24">
        <v>1204554.08</v>
      </c>
      <c r="F12" s="24">
        <v>12400</v>
      </c>
      <c r="G12" s="24"/>
      <c r="H12" s="24"/>
      <c r="I12" s="24"/>
      <c r="J12" s="24">
        <v>4500000</v>
      </c>
      <c r="K12" s="24">
        <v>4500000</v>
      </c>
      <c r="L12" s="24"/>
      <c r="M12" s="24"/>
      <c r="N12" s="24"/>
      <c r="O12" s="24"/>
    </row>
    <row r="13" ht="18.75" customHeight="1" spans="1:15">
      <c r="A13" s="181" t="s">
        <v>93</v>
      </c>
      <c r="B13" s="217" t="s">
        <v>94</v>
      </c>
      <c r="C13" s="24">
        <v>5653043.49</v>
      </c>
      <c r="D13" s="24">
        <v>1153043.49</v>
      </c>
      <c r="E13" s="24">
        <v>1140643.49</v>
      </c>
      <c r="F13" s="24">
        <v>12400</v>
      </c>
      <c r="G13" s="24"/>
      <c r="H13" s="24"/>
      <c r="I13" s="24"/>
      <c r="J13" s="24">
        <v>4500000</v>
      </c>
      <c r="K13" s="24">
        <v>4500000</v>
      </c>
      <c r="L13" s="24"/>
      <c r="M13" s="24"/>
      <c r="N13" s="24"/>
      <c r="O13" s="24"/>
    </row>
    <row r="14" ht="18.75" customHeight="1" spans="1:15">
      <c r="A14" s="183" t="s">
        <v>95</v>
      </c>
      <c r="B14" s="218" t="s">
        <v>96</v>
      </c>
      <c r="C14" s="24">
        <v>5640643.49</v>
      </c>
      <c r="D14" s="24">
        <v>1140643.49</v>
      </c>
      <c r="E14" s="24">
        <v>1140643.49</v>
      </c>
      <c r="F14" s="24"/>
      <c r="G14" s="24"/>
      <c r="H14" s="24"/>
      <c r="I14" s="24"/>
      <c r="J14" s="24">
        <v>4500000</v>
      </c>
      <c r="K14" s="24">
        <v>4500000</v>
      </c>
      <c r="L14" s="24"/>
      <c r="M14" s="24"/>
      <c r="N14" s="24"/>
      <c r="O14" s="24"/>
    </row>
    <row r="15" ht="18.75" customHeight="1" spans="1:15">
      <c r="A15" s="183" t="s">
        <v>97</v>
      </c>
      <c r="B15" s="218" t="s">
        <v>98</v>
      </c>
      <c r="C15" s="24">
        <v>12400</v>
      </c>
      <c r="D15" s="24">
        <v>12400</v>
      </c>
      <c r="E15" s="24"/>
      <c r="F15" s="24">
        <v>12400</v>
      </c>
      <c r="G15" s="24"/>
      <c r="H15" s="24"/>
      <c r="I15" s="24"/>
      <c r="J15" s="24"/>
      <c r="K15" s="24"/>
      <c r="L15" s="24"/>
      <c r="M15" s="24"/>
      <c r="N15" s="24"/>
      <c r="O15" s="24"/>
    </row>
    <row r="16" ht="18.75" customHeight="1" spans="1:15">
      <c r="A16" s="181" t="s">
        <v>99</v>
      </c>
      <c r="B16" s="217" t="s">
        <v>100</v>
      </c>
      <c r="C16" s="24">
        <v>63910.59</v>
      </c>
      <c r="D16" s="24">
        <v>63910.59</v>
      </c>
      <c r="E16" s="24">
        <v>63910.59</v>
      </c>
      <c r="F16" s="24"/>
      <c r="G16" s="24"/>
      <c r="H16" s="24"/>
      <c r="I16" s="24"/>
      <c r="J16" s="24"/>
      <c r="K16" s="24"/>
      <c r="L16" s="24"/>
      <c r="M16" s="24"/>
      <c r="N16" s="24"/>
      <c r="O16" s="24"/>
    </row>
    <row r="17" ht="18.75" customHeight="1" spans="1:15">
      <c r="A17" s="183" t="s">
        <v>101</v>
      </c>
      <c r="B17" s="218" t="s">
        <v>102</v>
      </c>
      <c r="C17" s="24">
        <v>59498.57</v>
      </c>
      <c r="D17" s="24">
        <v>59498.57</v>
      </c>
      <c r="E17" s="24">
        <v>59498.57</v>
      </c>
      <c r="F17" s="24"/>
      <c r="G17" s="24"/>
      <c r="H17" s="24"/>
      <c r="I17" s="24"/>
      <c r="J17" s="24"/>
      <c r="K17" s="24"/>
      <c r="L17" s="24"/>
      <c r="M17" s="24"/>
      <c r="N17" s="24"/>
      <c r="O17" s="24"/>
    </row>
    <row r="18" ht="18.75" customHeight="1" spans="1:15">
      <c r="A18" s="183" t="s">
        <v>103</v>
      </c>
      <c r="B18" s="218" t="s">
        <v>104</v>
      </c>
      <c r="C18" s="24">
        <v>4412.02</v>
      </c>
      <c r="D18" s="24">
        <v>4412.02</v>
      </c>
      <c r="E18" s="24">
        <v>4412.02</v>
      </c>
      <c r="F18" s="24"/>
      <c r="G18" s="24"/>
      <c r="H18" s="24"/>
      <c r="I18" s="24"/>
      <c r="J18" s="24"/>
      <c r="K18" s="24"/>
      <c r="L18" s="24"/>
      <c r="M18" s="24"/>
      <c r="N18" s="24"/>
      <c r="O18" s="24"/>
    </row>
    <row r="19" ht="18.75" customHeight="1" spans="1:15">
      <c r="A19" s="137" t="s">
        <v>105</v>
      </c>
      <c r="B19" s="166" t="s">
        <v>106</v>
      </c>
      <c r="C19" s="24">
        <v>100560.96</v>
      </c>
      <c r="D19" s="24">
        <v>100560.96</v>
      </c>
      <c r="E19" s="24">
        <v>100560.96</v>
      </c>
      <c r="F19" s="24"/>
      <c r="G19" s="24"/>
      <c r="H19" s="24"/>
      <c r="I19" s="24"/>
      <c r="J19" s="24"/>
      <c r="K19" s="24"/>
      <c r="L19" s="24"/>
      <c r="M19" s="24"/>
      <c r="N19" s="24"/>
      <c r="O19" s="24"/>
    </row>
    <row r="20" ht="18.75" customHeight="1" spans="1:15">
      <c r="A20" s="181" t="s">
        <v>107</v>
      </c>
      <c r="B20" s="217" t="s">
        <v>108</v>
      </c>
      <c r="C20" s="24">
        <v>100560.96</v>
      </c>
      <c r="D20" s="24">
        <v>100560.96</v>
      </c>
      <c r="E20" s="24">
        <v>100560.96</v>
      </c>
      <c r="F20" s="24"/>
      <c r="G20" s="24"/>
      <c r="H20" s="24"/>
      <c r="I20" s="24"/>
      <c r="J20" s="24"/>
      <c r="K20" s="24"/>
      <c r="L20" s="24"/>
      <c r="M20" s="24"/>
      <c r="N20" s="24"/>
      <c r="O20" s="24"/>
    </row>
    <row r="21" ht="18.75" customHeight="1" spans="1:15">
      <c r="A21" s="183" t="s">
        <v>109</v>
      </c>
      <c r="B21" s="218" t="s">
        <v>110</v>
      </c>
      <c r="C21" s="24">
        <v>100560.96</v>
      </c>
      <c r="D21" s="24">
        <v>100560.96</v>
      </c>
      <c r="E21" s="24">
        <v>100560.96</v>
      </c>
      <c r="F21" s="24"/>
      <c r="G21" s="24"/>
      <c r="H21" s="24"/>
      <c r="I21" s="24"/>
      <c r="J21" s="24"/>
      <c r="K21" s="24"/>
      <c r="L21" s="24"/>
      <c r="M21" s="24"/>
      <c r="N21" s="24"/>
      <c r="O21" s="24"/>
    </row>
    <row r="22" ht="18.75" customHeight="1" spans="1:15">
      <c r="A22" s="185" t="s">
        <v>111</v>
      </c>
      <c r="B22" s="186" t="s">
        <v>111</v>
      </c>
      <c r="C22" s="24">
        <v>5994406.32</v>
      </c>
      <c r="D22" s="24">
        <v>1494406.32</v>
      </c>
      <c r="E22" s="24">
        <v>1482006.32</v>
      </c>
      <c r="F22" s="24">
        <v>12400</v>
      </c>
      <c r="G22" s="24"/>
      <c r="H22" s="24"/>
      <c r="I22" s="24"/>
      <c r="J22" s="24">
        <v>4500000</v>
      </c>
      <c r="K22" s="24">
        <v>4500000</v>
      </c>
      <c r="L22" s="24"/>
      <c r="M22" s="24"/>
      <c r="N22" s="24"/>
      <c r="O22" s="24"/>
    </row>
  </sheetData>
  <mergeCells count="11">
    <mergeCell ref="A3:O3"/>
    <mergeCell ref="A4:L4"/>
    <mergeCell ref="D5:F5"/>
    <mergeCell ref="J5:O5"/>
    <mergeCell ref="A22:B22"/>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112</v>
      </c>
    </row>
    <row r="3" ht="36" customHeight="1" spans="1:4">
      <c r="A3" s="6" t="str">
        <f>"2025"&amp;"年部门财政拨款收支预算总表"</f>
        <v>2025年部门财政拨款收支预算总表</v>
      </c>
      <c r="B3" s="164"/>
      <c r="C3" s="164"/>
      <c r="D3" s="164"/>
    </row>
    <row r="4" ht="18.75" customHeight="1" spans="1:4">
      <c r="A4" s="8" t="str">
        <f>"单位名称："&amp;"耿马傣族佤族自治县芒洪拉祜族布朗族乡卫生院"</f>
        <v>单位名称：耿马傣族佤族自治县芒洪拉祜族布朗族乡卫生院</v>
      </c>
      <c r="B4" s="165"/>
      <c r="C4" s="165"/>
      <c r="D4" s="40" t="s">
        <v>1</v>
      </c>
    </row>
    <row r="5" ht="18.75" customHeight="1" spans="1:4">
      <c r="A5" s="13" t="s">
        <v>2</v>
      </c>
      <c r="B5" s="15"/>
      <c r="C5" s="13" t="s">
        <v>3</v>
      </c>
      <c r="D5" s="15"/>
    </row>
    <row r="6" ht="18.75" customHeight="1" spans="1:4">
      <c r="A6" s="31" t="s">
        <v>4</v>
      </c>
      <c r="B6" s="113" t="str">
        <f t="shared" ref="B6:D6" si="0">"2025"&amp;"年预算数"</f>
        <v>2025年预算数</v>
      </c>
      <c r="C6" s="31" t="s">
        <v>113</v>
      </c>
      <c r="D6" s="113" t="str">
        <f t="shared" si="0"/>
        <v>2025年预算数</v>
      </c>
    </row>
    <row r="7" ht="18.75" customHeight="1" spans="1:4">
      <c r="A7" s="33"/>
      <c r="B7" s="19"/>
      <c r="C7" s="33"/>
      <c r="D7" s="19"/>
    </row>
    <row r="8" ht="18.75" customHeight="1" spans="1:4">
      <c r="A8" s="166" t="s">
        <v>114</v>
      </c>
      <c r="B8" s="24">
        <v>1494406.32</v>
      </c>
      <c r="C8" s="23" t="s">
        <v>115</v>
      </c>
      <c r="D8" s="24">
        <v>1494406.32</v>
      </c>
    </row>
    <row r="9" ht="18.75" customHeight="1" spans="1:4">
      <c r="A9" s="167" t="s">
        <v>116</v>
      </c>
      <c r="B9" s="24">
        <v>1494406.32</v>
      </c>
      <c r="C9" s="23" t="s">
        <v>117</v>
      </c>
      <c r="D9" s="24"/>
    </row>
    <row r="10" ht="18.75" customHeight="1" spans="1:4">
      <c r="A10" s="167" t="s">
        <v>118</v>
      </c>
      <c r="B10" s="24"/>
      <c r="C10" s="23" t="s">
        <v>119</v>
      </c>
      <c r="D10" s="24"/>
    </row>
    <row r="11" ht="18.75" customHeight="1" spans="1:4">
      <c r="A11" s="167" t="s">
        <v>120</v>
      </c>
      <c r="B11" s="24"/>
      <c r="C11" s="23" t="s">
        <v>121</v>
      </c>
      <c r="D11" s="24"/>
    </row>
    <row r="12" ht="18.75" customHeight="1" spans="1:4">
      <c r="A12" s="168" t="s">
        <v>122</v>
      </c>
      <c r="B12" s="24"/>
      <c r="C12" s="169" t="s">
        <v>123</v>
      </c>
      <c r="D12" s="24"/>
    </row>
    <row r="13" ht="18.75" customHeight="1" spans="1:4">
      <c r="A13" s="170" t="s">
        <v>116</v>
      </c>
      <c r="B13" s="24"/>
      <c r="C13" s="171" t="s">
        <v>124</v>
      </c>
      <c r="D13" s="24"/>
    </row>
    <row r="14" ht="18.75" customHeight="1" spans="1:4">
      <c r="A14" s="170" t="s">
        <v>118</v>
      </c>
      <c r="B14" s="24"/>
      <c r="C14" s="171" t="s">
        <v>125</v>
      </c>
      <c r="D14" s="24"/>
    </row>
    <row r="15" ht="18.75" customHeight="1" spans="1:4">
      <c r="A15" s="170" t="s">
        <v>120</v>
      </c>
      <c r="B15" s="24"/>
      <c r="C15" s="171" t="s">
        <v>126</v>
      </c>
      <c r="D15" s="24"/>
    </row>
    <row r="16" ht="18.75" customHeight="1" spans="1:4">
      <c r="A16" s="170" t="s">
        <v>26</v>
      </c>
      <c r="B16" s="24"/>
      <c r="C16" s="171" t="s">
        <v>127</v>
      </c>
      <c r="D16" s="24">
        <v>176891.28</v>
      </c>
    </row>
    <row r="17" ht="18.75" customHeight="1" spans="1:4">
      <c r="A17" s="170" t="s">
        <v>26</v>
      </c>
      <c r="B17" s="24" t="s">
        <v>26</v>
      </c>
      <c r="C17" s="171" t="s">
        <v>128</v>
      </c>
      <c r="D17" s="24">
        <v>1216954.08</v>
      </c>
    </row>
    <row r="18" ht="18.75" customHeight="1" spans="1:4">
      <c r="A18" s="172" t="s">
        <v>26</v>
      </c>
      <c r="B18" s="24" t="s">
        <v>26</v>
      </c>
      <c r="C18" s="171" t="s">
        <v>129</v>
      </c>
      <c r="D18" s="24"/>
    </row>
    <row r="19" ht="18.75" customHeight="1" spans="1:4">
      <c r="A19" s="172" t="s">
        <v>26</v>
      </c>
      <c r="B19" s="24" t="s">
        <v>26</v>
      </c>
      <c r="C19" s="171" t="s">
        <v>130</v>
      </c>
      <c r="D19" s="24"/>
    </row>
    <row r="20" ht="18.75" customHeight="1" spans="1:4">
      <c r="A20" s="173" t="s">
        <v>26</v>
      </c>
      <c r="B20" s="24" t="s">
        <v>26</v>
      </c>
      <c r="C20" s="171" t="s">
        <v>131</v>
      </c>
      <c r="D20" s="24"/>
    </row>
    <row r="21" ht="18.75" customHeight="1" spans="1:4">
      <c r="A21" s="173" t="s">
        <v>26</v>
      </c>
      <c r="B21" s="24" t="s">
        <v>26</v>
      </c>
      <c r="C21" s="171" t="s">
        <v>132</v>
      </c>
      <c r="D21" s="24"/>
    </row>
    <row r="22" ht="18.75" customHeight="1" spans="1:4">
      <c r="A22" s="173" t="s">
        <v>26</v>
      </c>
      <c r="B22" s="24" t="s">
        <v>26</v>
      </c>
      <c r="C22" s="171" t="s">
        <v>133</v>
      </c>
      <c r="D22" s="24"/>
    </row>
    <row r="23" ht="18.75" customHeight="1" spans="1:4">
      <c r="A23" s="173" t="s">
        <v>26</v>
      </c>
      <c r="B23" s="24" t="s">
        <v>26</v>
      </c>
      <c r="C23" s="171" t="s">
        <v>134</v>
      </c>
      <c r="D23" s="24"/>
    </row>
    <row r="24" ht="18.75" customHeight="1" spans="1:4">
      <c r="A24" s="173" t="s">
        <v>26</v>
      </c>
      <c r="B24" s="24" t="s">
        <v>26</v>
      </c>
      <c r="C24" s="171" t="s">
        <v>135</v>
      </c>
      <c r="D24" s="24"/>
    </row>
    <row r="25" ht="18.75" customHeight="1" spans="1:4">
      <c r="A25" s="173" t="s">
        <v>26</v>
      </c>
      <c r="B25" s="24" t="s">
        <v>26</v>
      </c>
      <c r="C25" s="171" t="s">
        <v>136</v>
      </c>
      <c r="D25" s="24"/>
    </row>
    <row r="26" ht="18.75" customHeight="1" spans="1:4">
      <c r="A26" s="173" t="s">
        <v>26</v>
      </c>
      <c r="B26" s="24" t="s">
        <v>26</v>
      </c>
      <c r="C26" s="171" t="s">
        <v>137</v>
      </c>
      <c r="D26" s="24"/>
    </row>
    <row r="27" ht="18.75" customHeight="1" spans="1:4">
      <c r="A27" s="173" t="s">
        <v>26</v>
      </c>
      <c r="B27" s="24" t="s">
        <v>26</v>
      </c>
      <c r="C27" s="171" t="s">
        <v>138</v>
      </c>
      <c r="D27" s="24">
        <v>100560.96</v>
      </c>
    </row>
    <row r="28" ht="18.75" customHeight="1" spans="1:4">
      <c r="A28" s="173" t="s">
        <v>26</v>
      </c>
      <c r="B28" s="24" t="s">
        <v>26</v>
      </c>
      <c r="C28" s="171" t="s">
        <v>139</v>
      </c>
      <c r="D28" s="24"/>
    </row>
    <row r="29" ht="18.75" customHeight="1" spans="1:4">
      <c r="A29" s="173" t="s">
        <v>26</v>
      </c>
      <c r="B29" s="24" t="s">
        <v>26</v>
      </c>
      <c r="C29" s="171" t="s">
        <v>140</v>
      </c>
      <c r="D29" s="24"/>
    </row>
    <row r="30" ht="18.75" customHeight="1" spans="1:4">
      <c r="A30" s="173" t="s">
        <v>26</v>
      </c>
      <c r="B30" s="24" t="s">
        <v>26</v>
      </c>
      <c r="C30" s="171" t="s">
        <v>141</v>
      </c>
      <c r="D30" s="24"/>
    </row>
    <row r="31" ht="18.75" customHeight="1" spans="1:4">
      <c r="A31" s="173" t="s">
        <v>26</v>
      </c>
      <c r="B31" s="24" t="s">
        <v>26</v>
      </c>
      <c r="C31" s="171" t="s">
        <v>142</v>
      </c>
      <c r="D31" s="24"/>
    </row>
    <row r="32" ht="18.75" customHeight="1" spans="1:4">
      <c r="A32" s="174" t="s">
        <v>26</v>
      </c>
      <c r="B32" s="24" t="s">
        <v>26</v>
      </c>
      <c r="C32" s="171" t="s">
        <v>143</v>
      </c>
      <c r="D32" s="24"/>
    </row>
    <row r="33" ht="18.75" customHeight="1" spans="1:4">
      <c r="A33" s="174" t="s">
        <v>26</v>
      </c>
      <c r="B33" s="24" t="s">
        <v>26</v>
      </c>
      <c r="C33" s="171" t="s">
        <v>144</v>
      </c>
      <c r="D33" s="24"/>
    </row>
    <row r="34" ht="18.75" customHeight="1" spans="1:4">
      <c r="A34" s="174" t="s">
        <v>26</v>
      </c>
      <c r="B34" s="24" t="s">
        <v>26</v>
      </c>
      <c r="C34" s="171" t="s">
        <v>145</v>
      </c>
      <c r="D34" s="24"/>
    </row>
    <row r="35" ht="18.75" customHeight="1" spans="1:4">
      <c r="A35" s="174" t="s">
        <v>26</v>
      </c>
      <c r="B35" s="24" t="s">
        <v>26</v>
      </c>
      <c r="C35" s="171" t="s">
        <v>146</v>
      </c>
      <c r="D35" s="24"/>
    </row>
    <row r="36" ht="18.75" customHeight="1" spans="1:4">
      <c r="A36" s="56" t="s">
        <v>147</v>
      </c>
      <c r="B36" s="175">
        <v>1494406.32</v>
      </c>
      <c r="C36" s="176" t="s">
        <v>51</v>
      </c>
      <c r="D36" s="175">
        <v>1494406.32</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4"/>
      <c r="F2" s="59"/>
      <c r="G2" s="40" t="s">
        <v>148</v>
      </c>
    </row>
    <row r="3" ht="39" customHeight="1" spans="1:7">
      <c r="A3" s="6" t="str">
        <f>"2025"&amp;"年一般公共预算支出预算表（按功能科目分类）"</f>
        <v>2025年一般公共预算支出预算表（按功能科目分类）</v>
      </c>
      <c r="B3" s="155"/>
      <c r="C3" s="155"/>
      <c r="D3" s="155"/>
      <c r="E3" s="155"/>
      <c r="F3" s="155"/>
      <c r="G3" s="155"/>
    </row>
    <row r="4" ht="18" customHeight="1" spans="1:7">
      <c r="A4" s="156" t="str">
        <f>"单位名称："&amp;"耿马傣族佤族自治县芒洪拉祜族布朗族乡卫生院"</f>
        <v>单位名称：耿马傣族佤族自治县芒洪拉祜族布朗族乡卫生院</v>
      </c>
      <c r="B4" s="29"/>
      <c r="C4" s="30"/>
      <c r="D4" s="30"/>
      <c r="E4" s="30"/>
      <c r="F4" s="108"/>
      <c r="G4" s="40" t="s">
        <v>1</v>
      </c>
    </row>
    <row r="5" ht="20.25" customHeight="1" spans="1:7">
      <c r="A5" s="157" t="s">
        <v>149</v>
      </c>
      <c r="B5" s="158"/>
      <c r="C5" s="113" t="s">
        <v>55</v>
      </c>
      <c r="D5" s="135" t="s">
        <v>74</v>
      </c>
      <c r="E5" s="14"/>
      <c r="F5" s="15"/>
      <c r="G5" s="128" t="s">
        <v>75</v>
      </c>
    </row>
    <row r="6" ht="20.25" customHeight="1" spans="1:7">
      <c r="A6" s="159" t="s">
        <v>72</v>
      </c>
      <c r="B6" s="159" t="s">
        <v>73</v>
      </c>
      <c r="C6" s="33"/>
      <c r="D6" s="68" t="s">
        <v>57</v>
      </c>
      <c r="E6" s="68" t="s">
        <v>150</v>
      </c>
      <c r="F6" s="68" t="s">
        <v>151</v>
      </c>
      <c r="G6" s="101"/>
    </row>
    <row r="7" ht="19.5" customHeight="1" spans="1:7">
      <c r="A7" s="159" t="s">
        <v>152</v>
      </c>
      <c r="B7" s="159" t="s">
        <v>153</v>
      </c>
      <c r="C7" s="159" t="s">
        <v>154</v>
      </c>
      <c r="D7" s="68">
        <v>4</v>
      </c>
      <c r="E7" s="160" t="s">
        <v>155</v>
      </c>
      <c r="F7" s="160" t="s">
        <v>156</v>
      </c>
      <c r="G7" s="159" t="s">
        <v>157</v>
      </c>
    </row>
    <row r="8" ht="18" customHeight="1" spans="1:7">
      <c r="A8" s="34" t="s">
        <v>83</v>
      </c>
      <c r="B8" s="34" t="s">
        <v>84</v>
      </c>
      <c r="C8" s="24">
        <v>176891.28</v>
      </c>
      <c r="D8" s="24">
        <v>176891.28</v>
      </c>
      <c r="E8" s="24">
        <v>176891.28</v>
      </c>
      <c r="F8" s="24"/>
      <c r="G8" s="24"/>
    </row>
    <row r="9" ht="18" customHeight="1" spans="1:7">
      <c r="A9" s="124" t="s">
        <v>85</v>
      </c>
      <c r="B9" s="124" t="s">
        <v>86</v>
      </c>
      <c r="C9" s="24">
        <v>176891.28</v>
      </c>
      <c r="D9" s="24">
        <v>176891.28</v>
      </c>
      <c r="E9" s="24">
        <v>176891.28</v>
      </c>
      <c r="F9" s="24"/>
      <c r="G9" s="24"/>
    </row>
    <row r="10" ht="18" customHeight="1" spans="1:7">
      <c r="A10" s="161" t="s">
        <v>87</v>
      </c>
      <c r="B10" s="161" t="s">
        <v>88</v>
      </c>
      <c r="C10" s="24">
        <v>42810</v>
      </c>
      <c r="D10" s="24">
        <v>42810</v>
      </c>
      <c r="E10" s="24">
        <v>42810</v>
      </c>
      <c r="F10" s="24"/>
      <c r="G10" s="24"/>
    </row>
    <row r="11" ht="18" customHeight="1" spans="1:7">
      <c r="A11" s="161" t="s">
        <v>89</v>
      </c>
      <c r="B11" s="161" t="s">
        <v>90</v>
      </c>
      <c r="C11" s="24">
        <v>134081.28</v>
      </c>
      <c r="D11" s="24">
        <v>134081.28</v>
      </c>
      <c r="E11" s="24">
        <v>134081.28</v>
      </c>
      <c r="F11" s="24"/>
      <c r="G11" s="24"/>
    </row>
    <row r="12" ht="18" customHeight="1" spans="1:7">
      <c r="A12" s="34" t="s">
        <v>91</v>
      </c>
      <c r="B12" s="34" t="s">
        <v>92</v>
      </c>
      <c r="C12" s="24">
        <v>1216954.08</v>
      </c>
      <c r="D12" s="24">
        <v>1204554.08</v>
      </c>
      <c r="E12" s="24">
        <v>1165784.65</v>
      </c>
      <c r="F12" s="24">
        <v>38769.43</v>
      </c>
      <c r="G12" s="24">
        <v>12400</v>
      </c>
    </row>
    <row r="13" ht="18" customHeight="1" spans="1:7">
      <c r="A13" s="124" t="s">
        <v>93</v>
      </c>
      <c r="B13" s="124" t="s">
        <v>94</v>
      </c>
      <c r="C13" s="24">
        <v>1153043.49</v>
      </c>
      <c r="D13" s="24">
        <v>1140643.49</v>
      </c>
      <c r="E13" s="24">
        <v>1101874.06</v>
      </c>
      <c r="F13" s="24">
        <v>38769.43</v>
      </c>
      <c r="G13" s="24">
        <v>12400</v>
      </c>
    </row>
    <row r="14" ht="18" customHeight="1" spans="1:7">
      <c r="A14" s="161" t="s">
        <v>95</v>
      </c>
      <c r="B14" s="161" t="s">
        <v>96</v>
      </c>
      <c r="C14" s="24">
        <v>1140643.49</v>
      </c>
      <c r="D14" s="24">
        <v>1140643.49</v>
      </c>
      <c r="E14" s="24">
        <v>1101874.06</v>
      </c>
      <c r="F14" s="24">
        <v>38769.43</v>
      </c>
      <c r="G14" s="24"/>
    </row>
    <row r="15" ht="18" customHeight="1" spans="1:7">
      <c r="A15" s="161" t="s">
        <v>97</v>
      </c>
      <c r="B15" s="161" t="s">
        <v>98</v>
      </c>
      <c r="C15" s="24">
        <v>12400</v>
      </c>
      <c r="D15" s="24"/>
      <c r="E15" s="24"/>
      <c r="F15" s="24"/>
      <c r="G15" s="24">
        <v>12400</v>
      </c>
    </row>
    <row r="16" ht="18" customHeight="1" spans="1:7">
      <c r="A16" s="124" t="s">
        <v>99</v>
      </c>
      <c r="B16" s="124" t="s">
        <v>100</v>
      </c>
      <c r="C16" s="24">
        <v>63910.59</v>
      </c>
      <c r="D16" s="24">
        <v>63910.59</v>
      </c>
      <c r="E16" s="24">
        <v>63910.59</v>
      </c>
      <c r="F16" s="24"/>
      <c r="G16" s="24"/>
    </row>
    <row r="17" ht="18" customHeight="1" spans="1:7">
      <c r="A17" s="161" t="s">
        <v>101</v>
      </c>
      <c r="B17" s="161" t="s">
        <v>102</v>
      </c>
      <c r="C17" s="24">
        <v>59498.57</v>
      </c>
      <c r="D17" s="24">
        <v>59498.57</v>
      </c>
      <c r="E17" s="24">
        <v>59498.57</v>
      </c>
      <c r="F17" s="24"/>
      <c r="G17" s="24"/>
    </row>
    <row r="18" ht="18" customHeight="1" spans="1:7">
      <c r="A18" s="161" t="s">
        <v>103</v>
      </c>
      <c r="B18" s="161" t="s">
        <v>104</v>
      </c>
      <c r="C18" s="24">
        <v>4412.02</v>
      </c>
      <c r="D18" s="24">
        <v>4412.02</v>
      </c>
      <c r="E18" s="24">
        <v>4412.02</v>
      </c>
      <c r="F18" s="24"/>
      <c r="G18" s="24"/>
    </row>
    <row r="19" ht="18" customHeight="1" spans="1:7">
      <c r="A19" s="34" t="s">
        <v>105</v>
      </c>
      <c r="B19" s="34" t="s">
        <v>106</v>
      </c>
      <c r="C19" s="24">
        <v>100560.96</v>
      </c>
      <c r="D19" s="24">
        <v>100560.96</v>
      </c>
      <c r="E19" s="24">
        <v>100560.96</v>
      </c>
      <c r="F19" s="24"/>
      <c r="G19" s="24"/>
    </row>
    <row r="20" ht="18" customHeight="1" spans="1:7">
      <c r="A20" s="124" t="s">
        <v>107</v>
      </c>
      <c r="B20" s="124" t="s">
        <v>108</v>
      </c>
      <c r="C20" s="24">
        <v>100560.96</v>
      </c>
      <c r="D20" s="24">
        <v>100560.96</v>
      </c>
      <c r="E20" s="24">
        <v>100560.96</v>
      </c>
      <c r="F20" s="24"/>
      <c r="G20" s="24"/>
    </row>
    <row r="21" ht="18" customHeight="1" spans="1:7">
      <c r="A21" s="161" t="s">
        <v>109</v>
      </c>
      <c r="B21" s="161" t="s">
        <v>110</v>
      </c>
      <c r="C21" s="24">
        <v>100560.96</v>
      </c>
      <c r="D21" s="24">
        <v>100560.96</v>
      </c>
      <c r="E21" s="24">
        <v>100560.96</v>
      </c>
      <c r="F21" s="24"/>
      <c r="G21" s="24"/>
    </row>
    <row r="22" ht="18" customHeight="1" spans="1:7">
      <c r="A22" s="162" t="s">
        <v>111</v>
      </c>
      <c r="B22" s="163" t="s">
        <v>111</v>
      </c>
      <c r="C22" s="24">
        <v>1494406.32</v>
      </c>
      <c r="D22" s="24">
        <v>1482006.32</v>
      </c>
      <c r="E22" s="24">
        <v>1443236.89</v>
      </c>
      <c r="F22" s="24">
        <v>38769.43</v>
      </c>
      <c r="G22" s="24">
        <v>12400</v>
      </c>
    </row>
  </sheetData>
  <mergeCells count="7">
    <mergeCell ref="A3:G3"/>
    <mergeCell ref="A4:E4"/>
    <mergeCell ref="A5:B5"/>
    <mergeCell ref="D5:F5"/>
    <mergeCell ref="A22:B22"/>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43"/>
      <c r="B1" s="143"/>
      <c r="C1" s="143"/>
      <c r="D1" s="143"/>
      <c r="E1" s="143"/>
      <c r="F1" s="143"/>
      <c r="G1" s="143"/>
    </row>
    <row r="2" ht="15" customHeight="1" spans="1:7">
      <c r="A2" s="144"/>
      <c r="B2" s="145"/>
      <c r="C2" s="146"/>
      <c r="D2" s="64"/>
      <c r="G2" s="93" t="s">
        <v>158</v>
      </c>
    </row>
    <row r="3" ht="39" customHeight="1" spans="1:7">
      <c r="A3" s="133" t="str">
        <f>"2025"&amp;"年一般公共预算“三公”经费支出预算表"</f>
        <v>2025年一般公共预算“三公”经费支出预算表</v>
      </c>
      <c r="B3" s="52"/>
      <c r="C3" s="52"/>
      <c r="D3" s="52"/>
      <c r="E3" s="52"/>
      <c r="F3" s="52"/>
      <c r="G3" s="52"/>
    </row>
    <row r="4" ht="18.75" customHeight="1" spans="1:7">
      <c r="A4" s="42" t="str">
        <f>"单位名称："&amp;"耿马傣族佤族自治县芒洪拉祜族布朗族乡卫生院"</f>
        <v>单位名称：耿马傣族佤族自治县芒洪拉祜族布朗族乡卫生院</v>
      </c>
      <c r="B4" s="145"/>
      <c r="C4" s="146"/>
      <c r="D4" s="64"/>
      <c r="E4" s="30"/>
      <c r="G4" s="93" t="s">
        <v>159</v>
      </c>
    </row>
    <row r="5" ht="18.75" customHeight="1" spans="1:7">
      <c r="A5" s="11" t="s">
        <v>160</v>
      </c>
      <c r="B5" s="11" t="s">
        <v>161</v>
      </c>
      <c r="C5" s="31" t="s">
        <v>162</v>
      </c>
      <c r="D5" s="13" t="s">
        <v>163</v>
      </c>
      <c r="E5" s="14"/>
      <c r="F5" s="15"/>
      <c r="G5" s="31" t="s">
        <v>164</v>
      </c>
    </row>
    <row r="6" ht="18.75" customHeight="1" spans="1:7">
      <c r="A6" s="18"/>
      <c r="B6" s="147"/>
      <c r="C6" s="33"/>
      <c r="D6" s="68" t="s">
        <v>57</v>
      </c>
      <c r="E6" s="68" t="s">
        <v>165</v>
      </c>
      <c r="F6" s="68" t="s">
        <v>166</v>
      </c>
      <c r="G6" s="33"/>
    </row>
    <row r="7" ht="18.75" customHeight="1" spans="1:7">
      <c r="A7" s="148" t="s">
        <v>55</v>
      </c>
      <c r="B7" s="149">
        <v>1</v>
      </c>
      <c r="C7" s="150">
        <v>2</v>
      </c>
      <c r="D7" s="151">
        <v>3</v>
      </c>
      <c r="E7" s="151">
        <v>4</v>
      </c>
      <c r="F7" s="151">
        <v>5</v>
      </c>
      <c r="G7" s="150">
        <v>6</v>
      </c>
    </row>
    <row r="8" ht="18.75" customHeight="1" spans="1:7">
      <c r="A8" s="148" t="s">
        <v>55</v>
      </c>
      <c r="B8" s="152">
        <v>33500</v>
      </c>
      <c r="C8" s="152"/>
      <c r="D8" s="152">
        <v>30000</v>
      </c>
      <c r="E8" s="152"/>
      <c r="F8" s="152">
        <v>30000</v>
      </c>
      <c r="G8" s="152">
        <v>3500</v>
      </c>
    </row>
    <row r="9" ht="18.75" customHeight="1" spans="1:7">
      <c r="A9" s="153" t="s">
        <v>167</v>
      </c>
      <c r="B9" s="152"/>
      <c r="C9" s="152"/>
      <c r="D9" s="152"/>
      <c r="E9" s="152"/>
      <c r="F9" s="152"/>
      <c r="G9" s="152"/>
    </row>
    <row r="10" ht="18.75" customHeight="1" spans="1:7">
      <c r="A10" s="153" t="s">
        <v>168</v>
      </c>
      <c r="B10" s="152"/>
      <c r="C10" s="152"/>
      <c r="D10" s="152"/>
      <c r="E10" s="152"/>
      <c r="F10" s="152"/>
      <c r="G10" s="152"/>
    </row>
    <row r="11" ht="18.75" customHeight="1" spans="1:7">
      <c r="A11" s="153" t="s">
        <v>169</v>
      </c>
      <c r="B11" s="152"/>
      <c r="C11" s="152"/>
      <c r="D11" s="152"/>
      <c r="E11" s="152"/>
      <c r="F11" s="152"/>
      <c r="G11" s="152"/>
    </row>
    <row r="12" ht="18.75" customHeight="1" spans="1:7">
      <c r="A12" s="153" t="s">
        <v>170</v>
      </c>
      <c r="B12" s="152">
        <v>33500</v>
      </c>
      <c r="C12" s="152"/>
      <c r="D12" s="152">
        <v>30000</v>
      </c>
      <c r="E12" s="152"/>
      <c r="F12" s="152">
        <v>30000</v>
      </c>
      <c r="G12" s="152">
        <v>3500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workbookViewId="0">
      <pane ySplit="1" topLeftCell="A2"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31"/>
      <c r="D2" s="132"/>
      <c r="E2" s="132"/>
      <c r="F2" s="132"/>
      <c r="G2" s="132"/>
      <c r="H2" s="73"/>
      <c r="I2" s="73"/>
      <c r="J2" s="73"/>
      <c r="K2" s="73"/>
      <c r="L2" s="73"/>
      <c r="M2" s="73"/>
      <c r="N2" s="30"/>
      <c r="O2" s="30"/>
      <c r="P2" s="30"/>
      <c r="Q2" s="73"/>
      <c r="U2" s="131"/>
      <c r="W2" s="39" t="s">
        <v>171</v>
      </c>
    </row>
    <row r="3" ht="39.75" customHeight="1" spans="1:23">
      <c r="A3" s="133"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"单位名称："&amp;"耿马傣族佤族自治县芒洪拉祜族布朗族乡卫生院"</f>
        <v>单位名称：耿马傣族佤族自治县芒洪拉祜族布朗族乡卫生院</v>
      </c>
      <c r="B4" s="134"/>
      <c r="C4" s="134"/>
      <c r="D4" s="134"/>
      <c r="E4" s="134"/>
      <c r="F4" s="134"/>
      <c r="G4" s="134"/>
      <c r="H4" s="77"/>
      <c r="I4" s="77"/>
      <c r="J4" s="77"/>
      <c r="K4" s="77"/>
      <c r="L4" s="77"/>
      <c r="M4" s="77"/>
      <c r="N4" s="100"/>
      <c r="O4" s="100"/>
      <c r="P4" s="100"/>
      <c r="Q4" s="77"/>
      <c r="U4" s="131"/>
      <c r="W4" s="39" t="s">
        <v>159</v>
      </c>
    </row>
    <row r="5" ht="18" customHeight="1" spans="1:23">
      <c r="A5" s="11" t="s">
        <v>172</v>
      </c>
      <c r="B5" s="11" t="s">
        <v>173</v>
      </c>
      <c r="C5" s="11" t="s">
        <v>174</v>
      </c>
      <c r="D5" s="11" t="s">
        <v>175</v>
      </c>
      <c r="E5" s="11" t="s">
        <v>176</v>
      </c>
      <c r="F5" s="11" t="s">
        <v>177</v>
      </c>
      <c r="G5" s="11" t="s">
        <v>178</v>
      </c>
      <c r="H5" s="135" t="s">
        <v>179</v>
      </c>
      <c r="I5" s="95" t="s">
        <v>179</v>
      </c>
      <c r="J5" s="95"/>
      <c r="K5" s="95"/>
      <c r="L5" s="95"/>
      <c r="M5" s="95"/>
      <c r="N5" s="14"/>
      <c r="O5" s="14"/>
      <c r="P5" s="14"/>
      <c r="Q5" s="80" t="s">
        <v>61</v>
      </c>
      <c r="R5" s="95" t="s">
        <v>77</v>
      </c>
      <c r="S5" s="95"/>
      <c r="T5" s="95"/>
      <c r="U5" s="95"/>
      <c r="V5" s="95"/>
      <c r="W5" s="140"/>
    </row>
    <row r="6" ht="18" customHeight="1" spans="1:23">
      <c r="A6" s="16"/>
      <c r="B6" s="130"/>
      <c r="C6" s="16"/>
      <c r="D6" s="16"/>
      <c r="E6" s="16"/>
      <c r="F6" s="16"/>
      <c r="G6" s="16"/>
      <c r="H6" s="113" t="s">
        <v>180</v>
      </c>
      <c r="I6" s="135" t="s">
        <v>58</v>
      </c>
      <c r="J6" s="95"/>
      <c r="K6" s="95"/>
      <c r="L6" s="95"/>
      <c r="M6" s="140"/>
      <c r="N6" s="13" t="s">
        <v>181</v>
      </c>
      <c r="O6" s="14"/>
      <c r="P6" s="15"/>
      <c r="Q6" s="11" t="s">
        <v>61</v>
      </c>
      <c r="R6" s="135" t="s">
        <v>77</v>
      </c>
      <c r="S6" s="80" t="s">
        <v>64</v>
      </c>
      <c r="T6" s="95" t="s">
        <v>77</v>
      </c>
      <c r="U6" s="80" t="s">
        <v>66</v>
      </c>
      <c r="V6" s="80" t="s">
        <v>67</v>
      </c>
      <c r="W6" s="142" t="s">
        <v>68</v>
      </c>
    </row>
    <row r="7" ht="18.75" customHeight="1" spans="1:23">
      <c r="A7" s="32"/>
      <c r="B7" s="32"/>
      <c r="C7" s="32"/>
      <c r="D7" s="32"/>
      <c r="E7" s="32"/>
      <c r="F7" s="32"/>
      <c r="G7" s="32"/>
      <c r="H7" s="32"/>
      <c r="I7" s="141" t="s">
        <v>182</v>
      </c>
      <c r="J7" s="11" t="s">
        <v>183</v>
      </c>
      <c r="K7" s="11" t="s">
        <v>184</v>
      </c>
      <c r="L7" s="11" t="s">
        <v>185</v>
      </c>
      <c r="M7" s="11" t="s">
        <v>186</v>
      </c>
      <c r="N7" s="11" t="s">
        <v>58</v>
      </c>
      <c r="O7" s="11" t="s">
        <v>59</v>
      </c>
      <c r="P7" s="11" t="s">
        <v>60</v>
      </c>
      <c r="Q7" s="32"/>
      <c r="R7" s="11" t="s">
        <v>57</v>
      </c>
      <c r="S7" s="11" t="s">
        <v>64</v>
      </c>
      <c r="T7" s="11" t="s">
        <v>187</v>
      </c>
      <c r="U7" s="11" t="s">
        <v>66</v>
      </c>
      <c r="V7" s="11" t="s">
        <v>67</v>
      </c>
      <c r="W7" s="11" t="s">
        <v>68</v>
      </c>
    </row>
    <row r="8" ht="37.5" customHeight="1" spans="1:23">
      <c r="A8" s="116"/>
      <c r="B8" s="116"/>
      <c r="C8" s="116"/>
      <c r="D8" s="116"/>
      <c r="E8" s="116"/>
      <c r="F8" s="116"/>
      <c r="G8" s="116"/>
      <c r="H8" s="116"/>
      <c r="I8" s="99"/>
      <c r="J8" s="18" t="s">
        <v>188</v>
      </c>
      <c r="K8" s="18" t="s">
        <v>184</v>
      </c>
      <c r="L8" s="18" t="s">
        <v>185</v>
      </c>
      <c r="M8" s="18" t="s">
        <v>186</v>
      </c>
      <c r="N8" s="18" t="s">
        <v>184</v>
      </c>
      <c r="O8" s="18" t="s">
        <v>185</v>
      </c>
      <c r="P8" s="18" t="s">
        <v>186</v>
      </c>
      <c r="Q8" s="18" t="s">
        <v>61</v>
      </c>
      <c r="R8" s="18" t="s">
        <v>57</v>
      </c>
      <c r="S8" s="18" t="s">
        <v>64</v>
      </c>
      <c r="T8" s="18" t="s">
        <v>187</v>
      </c>
      <c r="U8" s="18" t="s">
        <v>66</v>
      </c>
      <c r="V8" s="18" t="s">
        <v>67</v>
      </c>
      <c r="W8" s="18" t="s">
        <v>68</v>
      </c>
    </row>
    <row r="9" ht="19.5" customHeight="1" spans="1:23">
      <c r="A9" s="136">
        <v>1</v>
      </c>
      <c r="B9" s="136">
        <v>2</v>
      </c>
      <c r="C9" s="136">
        <v>3</v>
      </c>
      <c r="D9" s="136">
        <v>4</v>
      </c>
      <c r="E9" s="136">
        <v>5</v>
      </c>
      <c r="F9" s="136">
        <v>6</v>
      </c>
      <c r="G9" s="136">
        <v>7</v>
      </c>
      <c r="H9" s="136">
        <v>8</v>
      </c>
      <c r="I9" s="136">
        <v>9</v>
      </c>
      <c r="J9" s="136">
        <v>10</v>
      </c>
      <c r="K9" s="136">
        <v>11</v>
      </c>
      <c r="L9" s="136">
        <v>12</v>
      </c>
      <c r="M9" s="136">
        <v>13</v>
      </c>
      <c r="N9" s="136">
        <v>14</v>
      </c>
      <c r="O9" s="136">
        <v>15</v>
      </c>
      <c r="P9" s="136">
        <v>16</v>
      </c>
      <c r="Q9" s="136">
        <v>17</v>
      </c>
      <c r="R9" s="136">
        <v>18</v>
      </c>
      <c r="S9" s="136">
        <v>19</v>
      </c>
      <c r="T9" s="136">
        <v>20</v>
      </c>
      <c r="U9" s="136">
        <v>21</v>
      </c>
      <c r="V9" s="136">
        <v>22</v>
      </c>
      <c r="W9" s="136">
        <v>23</v>
      </c>
    </row>
    <row r="10" ht="21" customHeight="1" spans="1:23">
      <c r="A10" s="137" t="s">
        <v>70</v>
      </c>
      <c r="B10" s="137"/>
      <c r="C10" s="137"/>
      <c r="D10" s="137"/>
      <c r="E10" s="137"/>
      <c r="F10" s="137"/>
      <c r="G10" s="137"/>
      <c r="H10" s="24">
        <v>1482006.32</v>
      </c>
      <c r="I10" s="24">
        <v>1482006.32</v>
      </c>
      <c r="J10" s="24"/>
      <c r="K10" s="24"/>
      <c r="L10" s="24">
        <v>1482006.32</v>
      </c>
      <c r="M10" s="24"/>
      <c r="N10" s="24"/>
      <c r="O10" s="24"/>
      <c r="P10" s="24"/>
      <c r="Q10" s="24"/>
      <c r="R10" s="24"/>
      <c r="S10" s="24"/>
      <c r="T10" s="24"/>
      <c r="U10" s="24"/>
      <c r="V10" s="24"/>
      <c r="W10" s="24"/>
    </row>
    <row r="11" ht="21" customHeight="1" spans="1:23">
      <c r="A11" s="137"/>
      <c r="B11" s="22" t="s">
        <v>189</v>
      </c>
      <c r="C11" s="22" t="s">
        <v>190</v>
      </c>
      <c r="D11" s="22" t="s">
        <v>95</v>
      </c>
      <c r="E11" s="22" t="s">
        <v>96</v>
      </c>
      <c r="F11" s="22" t="s">
        <v>191</v>
      </c>
      <c r="G11" s="22" t="s">
        <v>192</v>
      </c>
      <c r="H11" s="24">
        <v>353868</v>
      </c>
      <c r="I11" s="24">
        <v>353868</v>
      </c>
      <c r="J11" s="24"/>
      <c r="K11" s="24"/>
      <c r="L11" s="24">
        <v>353868</v>
      </c>
      <c r="M11" s="24"/>
      <c r="N11" s="24"/>
      <c r="O11" s="24"/>
      <c r="P11" s="24"/>
      <c r="Q11" s="24"/>
      <c r="R11" s="24"/>
      <c r="S11" s="24"/>
      <c r="T11" s="24"/>
      <c r="U11" s="24"/>
      <c r="V11" s="24"/>
      <c r="W11" s="24"/>
    </row>
    <row r="12" ht="21" customHeight="1" spans="1:23">
      <c r="A12" s="25"/>
      <c r="B12" s="22" t="s">
        <v>189</v>
      </c>
      <c r="C12" s="22" t="s">
        <v>190</v>
      </c>
      <c r="D12" s="22" t="s">
        <v>95</v>
      </c>
      <c r="E12" s="22" t="s">
        <v>96</v>
      </c>
      <c r="F12" s="22" t="s">
        <v>193</v>
      </c>
      <c r="G12" s="22" t="s">
        <v>194</v>
      </c>
      <c r="H12" s="24">
        <v>81144</v>
      </c>
      <c r="I12" s="24">
        <v>81144</v>
      </c>
      <c r="J12" s="24"/>
      <c r="K12" s="24"/>
      <c r="L12" s="24">
        <v>81144</v>
      </c>
      <c r="M12" s="24"/>
      <c r="N12" s="24"/>
      <c r="O12" s="24"/>
      <c r="P12" s="24"/>
      <c r="Q12" s="24"/>
      <c r="R12" s="24"/>
      <c r="S12" s="24"/>
      <c r="T12" s="24"/>
      <c r="U12" s="24"/>
      <c r="V12" s="24"/>
      <c r="W12" s="24"/>
    </row>
    <row r="13" ht="21" customHeight="1" spans="1:23">
      <c r="A13" s="25"/>
      <c r="B13" s="22" t="s">
        <v>195</v>
      </c>
      <c r="C13" s="22" t="s">
        <v>196</v>
      </c>
      <c r="D13" s="22" t="s">
        <v>95</v>
      </c>
      <c r="E13" s="22" t="s">
        <v>96</v>
      </c>
      <c r="F13" s="22" t="s">
        <v>193</v>
      </c>
      <c r="G13" s="22" t="s">
        <v>194</v>
      </c>
      <c r="H13" s="24">
        <v>60000</v>
      </c>
      <c r="I13" s="24">
        <v>60000</v>
      </c>
      <c r="J13" s="24"/>
      <c r="K13" s="24"/>
      <c r="L13" s="24">
        <v>60000</v>
      </c>
      <c r="M13" s="24"/>
      <c r="N13" s="24"/>
      <c r="O13" s="24"/>
      <c r="P13" s="24"/>
      <c r="Q13" s="24"/>
      <c r="R13" s="24"/>
      <c r="S13" s="24"/>
      <c r="T13" s="24"/>
      <c r="U13" s="24"/>
      <c r="V13" s="24"/>
      <c r="W13" s="24"/>
    </row>
    <row r="14" ht="21" customHeight="1" spans="1:23">
      <c r="A14" s="25"/>
      <c r="B14" s="22" t="s">
        <v>197</v>
      </c>
      <c r="C14" s="22" t="s">
        <v>198</v>
      </c>
      <c r="D14" s="22" t="s">
        <v>95</v>
      </c>
      <c r="E14" s="22" t="s">
        <v>96</v>
      </c>
      <c r="F14" s="22" t="s">
        <v>199</v>
      </c>
      <c r="G14" s="22" t="s">
        <v>200</v>
      </c>
      <c r="H14" s="24">
        <v>272136</v>
      </c>
      <c r="I14" s="24">
        <v>272136</v>
      </c>
      <c r="J14" s="24"/>
      <c r="K14" s="24"/>
      <c r="L14" s="24">
        <v>272136</v>
      </c>
      <c r="M14" s="24"/>
      <c r="N14" s="24"/>
      <c r="O14" s="24"/>
      <c r="P14" s="24"/>
      <c r="Q14" s="24"/>
      <c r="R14" s="24"/>
      <c r="S14" s="24"/>
      <c r="T14" s="24"/>
      <c r="U14" s="24"/>
      <c r="V14" s="24"/>
      <c r="W14" s="24"/>
    </row>
    <row r="15" ht="21" customHeight="1" spans="1:23">
      <c r="A15" s="25"/>
      <c r="B15" s="22" t="s">
        <v>201</v>
      </c>
      <c r="C15" s="22" t="s">
        <v>202</v>
      </c>
      <c r="D15" s="22" t="s">
        <v>95</v>
      </c>
      <c r="E15" s="22" t="s">
        <v>96</v>
      </c>
      <c r="F15" s="22" t="s">
        <v>199</v>
      </c>
      <c r="G15" s="22" t="s">
        <v>200</v>
      </c>
      <c r="H15" s="24">
        <v>180000</v>
      </c>
      <c r="I15" s="24">
        <v>180000</v>
      </c>
      <c r="J15" s="24"/>
      <c r="K15" s="24"/>
      <c r="L15" s="24">
        <v>180000</v>
      </c>
      <c r="M15" s="24"/>
      <c r="N15" s="24"/>
      <c r="O15" s="24"/>
      <c r="P15" s="24"/>
      <c r="Q15" s="24"/>
      <c r="R15" s="24"/>
      <c r="S15" s="24"/>
      <c r="T15" s="24"/>
      <c r="U15" s="24"/>
      <c r="V15" s="24"/>
      <c r="W15" s="24"/>
    </row>
    <row r="16" ht="21" customHeight="1" spans="1:23">
      <c r="A16" s="25"/>
      <c r="B16" s="22" t="s">
        <v>203</v>
      </c>
      <c r="C16" s="22" t="s">
        <v>204</v>
      </c>
      <c r="D16" s="22" t="s">
        <v>95</v>
      </c>
      <c r="E16" s="22" t="s">
        <v>96</v>
      </c>
      <c r="F16" s="22" t="s">
        <v>199</v>
      </c>
      <c r="G16" s="22" t="s">
        <v>200</v>
      </c>
      <c r="H16" s="24">
        <v>130860</v>
      </c>
      <c r="I16" s="24">
        <v>130860</v>
      </c>
      <c r="J16" s="24"/>
      <c r="K16" s="24"/>
      <c r="L16" s="24">
        <v>130860</v>
      </c>
      <c r="M16" s="24"/>
      <c r="N16" s="24"/>
      <c r="O16" s="24"/>
      <c r="P16" s="24"/>
      <c r="Q16" s="24"/>
      <c r="R16" s="24"/>
      <c r="S16" s="24"/>
      <c r="T16" s="24"/>
      <c r="U16" s="24"/>
      <c r="V16" s="24"/>
      <c r="W16" s="24"/>
    </row>
    <row r="17" ht="21" customHeight="1" spans="1:23">
      <c r="A17" s="25"/>
      <c r="B17" s="22" t="s">
        <v>205</v>
      </c>
      <c r="C17" s="22" t="s">
        <v>206</v>
      </c>
      <c r="D17" s="22" t="s">
        <v>89</v>
      </c>
      <c r="E17" s="22" t="s">
        <v>90</v>
      </c>
      <c r="F17" s="22" t="s">
        <v>207</v>
      </c>
      <c r="G17" s="22" t="s">
        <v>208</v>
      </c>
      <c r="H17" s="24">
        <v>134081.28</v>
      </c>
      <c r="I17" s="24">
        <v>134081.28</v>
      </c>
      <c r="J17" s="24"/>
      <c r="K17" s="24"/>
      <c r="L17" s="24">
        <v>134081.28</v>
      </c>
      <c r="M17" s="24"/>
      <c r="N17" s="24"/>
      <c r="O17" s="24"/>
      <c r="P17" s="24"/>
      <c r="Q17" s="24"/>
      <c r="R17" s="24"/>
      <c r="S17" s="24"/>
      <c r="T17" s="24"/>
      <c r="U17" s="24"/>
      <c r="V17" s="24"/>
      <c r="W17" s="24"/>
    </row>
    <row r="18" ht="21" customHeight="1" spans="1:23">
      <c r="A18" s="25"/>
      <c r="B18" s="22" t="s">
        <v>205</v>
      </c>
      <c r="C18" s="22" t="s">
        <v>206</v>
      </c>
      <c r="D18" s="22" t="s">
        <v>209</v>
      </c>
      <c r="E18" s="22" t="s">
        <v>210</v>
      </c>
      <c r="F18" s="22" t="s">
        <v>211</v>
      </c>
      <c r="G18" s="22" t="s">
        <v>212</v>
      </c>
      <c r="H18" s="24"/>
      <c r="I18" s="24"/>
      <c r="J18" s="24"/>
      <c r="K18" s="24"/>
      <c r="L18" s="24"/>
      <c r="M18" s="24"/>
      <c r="N18" s="24"/>
      <c r="O18" s="24"/>
      <c r="P18" s="24"/>
      <c r="Q18" s="24"/>
      <c r="R18" s="24"/>
      <c r="S18" s="24"/>
      <c r="T18" s="24"/>
      <c r="U18" s="24"/>
      <c r="V18" s="24"/>
      <c r="W18" s="24"/>
    </row>
    <row r="19" ht="21" customHeight="1" spans="1:23">
      <c r="A19" s="25"/>
      <c r="B19" s="22" t="s">
        <v>205</v>
      </c>
      <c r="C19" s="22" t="s">
        <v>206</v>
      </c>
      <c r="D19" s="22" t="s">
        <v>213</v>
      </c>
      <c r="E19" s="22" t="s">
        <v>214</v>
      </c>
      <c r="F19" s="22" t="s">
        <v>215</v>
      </c>
      <c r="G19" s="22" t="s">
        <v>216</v>
      </c>
      <c r="H19" s="24"/>
      <c r="I19" s="24"/>
      <c r="J19" s="24"/>
      <c r="K19" s="24"/>
      <c r="L19" s="24"/>
      <c r="M19" s="24"/>
      <c r="N19" s="24"/>
      <c r="O19" s="24"/>
      <c r="P19" s="24"/>
      <c r="Q19" s="24"/>
      <c r="R19" s="24"/>
      <c r="S19" s="24"/>
      <c r="T19" s="24"/>
      <c r="U19" s="24"/>
      <c r="V19" s="24"/>
      <c r="W19" s="24"/>
    </row>
    <row r="20" ht="21" customHeight="1" spans="1:23">
      <c r="A20" s="25"/>
      <c r="B20" s="22" t="s">
        <v>205</v>
      </c>
      <c r="C20" s="22" t="s">
        <v>206</v>
      </c>
      <c r="D20" s="22" t="s">
        <v>101</v>
      </c>
      <c r="E20" s="22" t="s">
        <v>102</v>
      </c>
      <c r="F20" s="22" t="s">
        <v>215</v>
      </c>
      <c r="G20" s="22" t="s">
        <v>216</v>
      </c>
      <c r="H20" s="24">
        <v>59498.57</v>
      </c>
      <c r="I20" s="24">
        <v>59498.57</v>
      </c>
      <c r="J20" s="24"/>
      <c r="K20" s="24"/>
      <c r="L20" s="24">
        <v>59498.57</v>
      </c>
      <c r="M20" s="24"/>
      <c r="N20" s="24"/>
      <c r="O20" s="24"/>
      <c r="P20" s="24"/>
      <c r="Q20" s="24"/>
      <c r="R20" s="24"/>
      <c r="S20" s="24"/>
      <c r="T20" s="24"/>
      <c r="U20" s="24"/>
      <c r="V20" s="24"/>
      <c r="W20" s="24"/>
    </row>
    <row r="21" ht="21" customHeight="1" spans="1:23">
      <c r="A21" s="25"/>
      <c r="B21" s="22" t="s">
        <v>205</v>
      </c>
      <c r="C21" s="22" t="s">
        <v>206</v>
      </c>
      <c r="D21" s="22" t="s">
        <v>217</v>
      </c>
      <c r="E21" s="22" t="s">
        <v>218</v>
      </c>
      <c r="F21" s="22" t="s">
        <v>219</v>
      </c>
      <c r="G21" s="22" t="s">
        <v>220</v>
      </c>
      <c r="H21" s="24"/>
      <c r="I21" s="24"/>
      <c r="J21" s="24"/>
      <c r="K21" s="24"/>
      <c r="L21" s="24"/>
      <c r="M21" s="24"/>
      <c r="N21" s="24"/>
      <c r="O21" s="24"/>
      <c r="P21" s="24"/>
      <c r="Q21" s="24"/>
      <c r="R21" s="24"/>
      <c r="S21" s="24"/>
      <c r="T21" s="24"/>
      <c r="U21" s="24"/>
      <c r="V21" s="24"/>
      <c r="W21" s="24"/>
    </row>
    <row r="22" ht="21" customHeight="1" spans="1:23">
      <c r="A22" s="25"/>
      <c r="B22" s="22" t="s">
        <v>205</v>
      </c>
      <c r="C22" s="22" t="s">
        <v>206</v>
      </c>
      <c r="D22" s="22" t="s">
        <v>95</v>
      </c>
      <c r="E22" s="22" t="s">
        <v>96</v>
      </c>
      <c r="F22" s="22" t="s">
        <v>221</v>
      </c>
      <c r="G22" s="22" t="s">
        <v>222</v>
      </c>
      <c r="H22" s="24">
        <v>5866.06</v>
      </c>
      <c r="I22" s="24">
        <v>5866.06</v>
      </c>
      <c r="J22" s="24"/>
      <c r="K22" s="24"/>
      <c r="L22" s="24">
        <v>5866.06</v>
      </c>
      <c r="M22" s="24"/>
      <c r="N22" s="24"/>
      <c r="O22" s="24"/>
      <c r="P22" s="24"/>
      <c r="Q22" s="24"/>
      <c r="R22" s="24"/>
      <c r="S22" s="24"/>
      <c r="T22" s="24"/>
      <c r="U22" s="24"/>
      <c r="V22" s="24"/>
      <c r="W22" s="24"/>
    </row>
    <row r="23" ht="21" customHeight="1" spans="1:23">
      <c r="A23" s="25"/>
      <c r="B23" s="22" t="s">
        <v>205</v>
      </c>
      <c r="C23" s="22" t="s">
        <v>206</v>
      </c>
      <c r="D23" s="22" t="s">
        <v>103</v>
      </c>
      <c r="E23" s="22" t="s">
        <v>104</v>
      </c>
      <c r="F23" s="22" t="s">
        <v>221</v>
      </c>
      <c r="G23" s="22" t="s">
        <v>222</v>
      </c>
      <c r="H23" s="24">
        <v>2736</v>
      </c>
      <c r="I23" s="24">
        <v>2736</v>
      </c>
      <c r="J23" s="24"/>
      <c r="K23" s="24"/>
      <c r="L23" s="24">
        <v>2736</v>
      </c>
      <c r="M23" s="24"/>
      <c r="N23" s="24"/>
      <c r="O23" s="24"/>
      <c r="P23" s="24"/>
      <c r="Q23" s="24"/>
      <c r="R23" s="24"/>
      <c r="S23" s="24"/>
      <c r="T23" s="24"/>
      <c r="U23" s="24"/>
      <c r="V23" s="24"/>
      <c r="W23" s="24"/>
    </row>
    <row r="24" ht="21" customHeight="1" spans="1:23">
      <c r="A24" s="25"/>
      <c r="B24" s="22" t="s">
        <v>205</v>
      </c>
      <c r="C24" s="22" t="s">
        <v>206</v>
      </c>
      <c r="D24" s="22" t="s">
        <v>103</v>
      </c>
      <c r="E24" s="22" t="s">
        <v>104</v>
      </c>
      <c r="F24" s="22" t="s">
        <v>221</v>
      </c>
      <c r="G24" s="22" t="s">
        <v>222</v>
      </c>
      <c r="H24" s="24">
        <v>1676.02</v>
      </c>
      <c r="I24" s="24">
        <v>1676.02</v>
      </c>
      <c r="J24" s="24"/>
      <c r="K24" s="24"/>
      <c r="L24" s="24">
        <v>1676.02</v>
      </c>
      <c r="M24" s="24"/>
      <c r="N24" s="24"/>
      <c r="O24" s="24"/>
      <c r="P24" s="24"/>
      <c r="Q24" s="24"/>
      <c r="R24" s="24"/>
      <c r="S24" s="24"/>
      <c r="T24" s="24"/>
      <c r="U24" s="24"/>
      <c r="V24" s="24"/>
      <c r="W24" s="24"/>
    </row>
    <row r="25" ht="21" customHeight="1" spans="1:23">
      <c r="A25" s="25"/>
      <c r="B25" s="22" t="s">
        <v>223</v>
      </c>
      <c r="C25" s="22" t="s">
        <v>110</v>
      </c>
      <c r="D25" s="22" t="s">
        <v>109</v>
      </c>
      <c r="E25" s="22" t="s">
        <v>110</v>
      </c>
      <c r="F25" s="22" t="s">
        <v>224</v>
      </c>
      <c r="G25" s="22" t="s">
        <v>110</v>
      </c>
      <c r="H25" s="24">
        <v>100560.96</v>
      </c>
      <c r="I25" s="24">
        <v>100560.96</v>
      </c>
      <c r="J25" s="24"/>
      <c r="K25" s="24"/>
      <c r="L25" s="24">
        <v>100560.96</v>
      </c>
      <c r="M25" s="24"/>
      <c r="N25" s="24"/>
      <c r="O25" s="24"/>
      <c r="P25" s="24"/>
      <c r="Q25" s="24"/>
      <c r="R25" s="24"/>
      <c r="S25" s="24"/>
      <c r="T25" s="24"/>
      <c r="U25" s="24"/>
      <c r="V25" s="24"/>
      <c r="W25" s="24"/>
    </row>
    <row r="26" ht="21" customHeight="1" spans="1:23">
      <c r="A26" s="25"/>
      <c r="B26" s="22" t="s">
        <v>225</v>
      </c>
      <c r="C26" s="22" t="s">
        <v>226</v>
      </c>
      <c r="D26" s="22" t="s">
        <v>95</v>
      </c>
      <c r="E26" s="22" t="s">
        <v>96</v>
      </c>
      <c r="F26" s="22" t="s">
        <v>227</v>
      </c>
      <c r="G26" s="22" t="s">
        <v>228</v>
      </c>
      <c r="H26" s="24">
        <v>8000</v>
      </c>
      <c r="I26" s="24">
        <v>8000</v>
      </c>
      <c r="J26" s="24"/>
      <c r="K26" s="24"/>
      <c r="L26" s="24">
        <v>8000</v>
      </c>
      <c r="M26" s="24"/>
      <c r="N26" s="24"/>
      <c r="O26" s="24"/>
      <c r="P26" s="24"/>
      <c r="Q26" s="24"/>
      <c r="R26" s="24"/>
      <c r="S26" s="24"/>
      <c r="T26" s="24"/>
      <c r="U26" s="24"/>
      <c r="V26" s="24"/>
      <c r="W26" s="24"/>
    </row>
    <row r="27" ht="21" customHeight="1" spans="1:23">
      <c r="A27" s="25"/>
      <c r="B27" s="22" t="s">
        <v>229</v>
      </c>
      <c r="C27" s="22" t="s">
        <v>230</v>
      </c>
      <c r="D27" s="22" t="s">
        <v>95</v>
      </c>
      <c r="E27" s="22" t="s">
        <v>96</v>
      </c>
      <c r="F27" s="22" t="s">
        <v>231</v>
      </c>
      <c r="G27" s="22" t="s">
        <v>230</v>
      </c>
      <c r="H27" s="24">
        <v>16760.16</v>
      </c>
      <c r="I27" s="24">
        <v>16760.16</v>
      </c>
      <c r="J27" s="24"/>
      <c r="K27" s="24"/>
      <c r="L27" s="24">
        <v>16760.16</v>
      </c>
      <c r="M27" s="24"/>
      <c r="N27" s="24"/>
      <c r="O27" s="24"/>
      <c r="P27" s="24"/>
      <c r="Q27" s="24"/>
      <c r="R27" s="24"/>
      <c r="S27" s="24"/>
      <c r="T27" s="24"/>
      <c r="U27" s="24"/>
      <c r="V27" s="24"/>
      <c r="W27" s="24"/>
    </row>
    <row r="28" ht="21" customHeight="1" spans="1:23">
      <c r="A28" s="25"/>
      <c r="B28" s="22" t="s">
        <v>232</v>
      </c>
      <c r="C28" s="22" t="s">
        <v>233</v>
      </c>
      <c r="D28" s="22" t="s">
        <v>95</v>
      </c>
      <c r="E28" s="22" t="s">
        <v>96</v>
      </c>
      <c r="F28" s="22" t="s">
        <v>234</v>
      </c>
      <c r="G28" s="22" t="s">
        <v>235</v>
      </c>
      <c r="H28" s="24">
        <v>14009.27</v>
      </c>
      <c r="I28" s="24">
        <v>14009.27</v>
      </c>
      <c r="J28" s="24"/>
      <c r="K28" s="24"/>
      <c r="L28" s="24">
        <v>14009.27</v>
      </c>
      <c r="M28" s="24"/>
      <c r="N28" s="24"/>
      <c r="O28" s="24"/>
      <c r="P28" s="24"/>
      <c r="Q28" s="24"/>
      <c r="R28" s="24"/>
      <c r="S28" s="24"/>
      <c r="T28" s="24"/>
      <c r="U28" s="24"/>
      <c r="V28" s="24"/>
      <c r="W28" s="24"/>
    </row>
    <row r="29" ht="21" customHeight="1" spans="1:23">
      <c r="A29" s="25"/>
      <c r="B29" s="22" t="s">
        <v>236</v>
      </c>
      <c r="C29" s="22" t="s">
        <v>237</v>
      </c>
      <c r="D29" s="22" t="s">
        <v>87</v>
      </c>
      <c r="E29" s="22" t="s">
        <v>88</v>
      </c>
      <c r="F29" s="22" t="s">
        <v>238</v>
      </c>
      <c r="G29" s="22" t="s">
        <v>239</v>
      </c>
      <c r="H29" s="24">
        <v>42810</v>
      </c>
      <c r="I29" s="24">
        <v>42810</v>
      </c>
      <c r="J29" s="24"/>
      <c r="K29" s="24"/>
      <c r="L29" s="24">
        <v>42810</v>
      </c>
      <c r="M29" s="24"/>
      <c r="N29" s="24"/>
      <c r="O29" s="24"/>
      <c r="P29" s="24"/>
      <c r="Q29" s="24"/>
      <c r="R29" s="24"/>
      <c r="S29" s="24"/>
      <c r="T29" s="24"/>
      <c r="U29" s="24"/>
      <c r="V29" s="24"/>
      <c r="W29" s="24"/>
    </row>
    <row r="30" ht="21" customHeight="1" spans="1:23">
      <c r="A30" s="25"/>
      <c r="B30" s="22" t="s">
        <v>240</v>
      </c>
      <c r="C30" s="22" t="s">
        <v>241</v>
      </c>
      <c r="D30" s="22" t="s">
        <v>95</v>
      </c>
      <c r="E30" s="22" t="s">
        <v>96</v>
      </c>
      <c r="F30" s="22" t="s">
        <v>242</v>
      </c>
      <c r="G30" s="22" t="s">
        <v>243</v>
      </c>
      <c r="H30" s="24">
        <v>18000</v>
      </c>
      <c r="I30" s="24">
        <v>18000</v>
      </c>
      <c r="J30" s="24"/>
      <c r="K30" s="24"/>
      <c r="L30" s="24">
        <v>18000</v>
      </c>
      <c r="M30" s="24"/>
      <c r="N30" s="24"/>
      <c r="O30" s="24"/>
      <c r="P30" s="24"/>
      <c r="Q30" s="24"/>
      <c r="R30" s="24"/>
      <c r="S30" s="24"/>
      <c r="T30" s="24"/>
      <c r="U30" s="24"/>
      <c r="V30" s="24"/>
      <c r="W30" s="24"/>
    </row>
    <row r="31" ht="21" customHeight="1" spans="1:23">
      <c r="A31" s="25"/>
      <c r="B31" s="22" t="s">
        <v>205</v>
      </c>
      <c r="C31" s="22" t="s">
        <v>206</v>
      </c>
      <c r="D31" s="22" t="s">
        <v>213</v>
      </c>
      <c r="E31" s="22" t="s">
        <v>214</v>
      </c>
      <c r="F31" s="22" t="s">
        <v>244</v>
      </c>
      <c r="G31" s="22" t="s">
        <v>245</v>
      </c>
      <c r="H31" s="24"/>
      <c r="I31" s="24"/>
      <c r="J31" s="24"/>
      <c r="K31" s="24"/>
      <c r="L31" s="24"/>
      <c r="M31" s="24"/>
      <c r="N31" s="24"/>
      <c r="O31" s="24"/>
      <c r="P31" s="24"/>
      <c r="Q31" s="24"/>
      <c r="R31" s="24"/>
      <c r="S31" s="24"/>
      <c r="T31" s="24"/>
      <c r="U31" s="24"/>
      <c r="V31" s="24"/>
      <c r="W31" s="24"/>
    </row>
    <row r="32" ht="21" customHeight="1" spans="1:23">
      <c r="A32" s="35" t="s">
        <v>111</v>
      </c>
      <c r="B32" s="138"/>
      <c r="C32" s="138"/>
      <c r="D32" s="138"/>
      <c r="E32" s="138"/>
      <c r="F32" s="138"/>
      <c r="G32" s="139"/>
      <c r="H32" s="24">
        <v>1482006.32</v>
      </c>
      <c r="I32" s="24">
        <v>1482006.32</v>
      </c>
      <c r="J32" s="24"/>
      <c r="K32" s="24"/>
      <c r="L32" s="24">
        <v>1482006.32</v>
      </c>
      <c r="M32" s="24"/>
      <c r="N32" s="24"/>
      <c r="O32" s="24"/>
      <c r="P32" s="24"/>
      <c r="Q32" s="24"/>
      <c r="R32" s="24"/>
      <c r="S32" s="24"/>
      <c r="T32" s="24"/>
      <c r="U32" s="24"/>
      <c r="V32" s="24"/>
      <c r="W32" s="24"/>
    </row>
  </sheetData>
  <mergeCells count="30">
    <mergeCell ref="A3:W3"/>
    <mergeCell ref="A4:G4"/>
    <mergeCell ref="H5:W5"/>
    <mergeCell ref="I6:M6"/>
    <mergeCell ref="N6:P6"/>
    <mergeCell ref="R6:W6"/>
    <mergeCell ref="A32:G3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6"/>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246</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"单位名称："&amp;"耿马傣族佤族自治县芒洪拉祜族布朗族乡卫生院"</f>
        <v>单位名称：耿马傣族佤族自治县芒洪拉祜族布朗族乡卫生院</v>
      </c>
      <c r="B4" s="9"/>
      <c r="C4" s="9"/>
      <c r="D4" s="9"/>
      <c r="E4" s="9"/>
      <c r="F4" s="9"/>
      <c r="G4" s="9"/>
      <c r="H4" s="9"/>
      <c r="I4" s="10"/>
      <c r="J4" s="10"/>
      <c r="K4" s="10"/>
      <c r="L4" s="10"/>
      <c r="M4" s="10"/>
      <c r="N4" s="10"/>
      <c r="O4" s="10"/>
      <c r="P4" s="10"/>
      <c r="Q4" s="10"/>
      <c r="R4" s="2"/>
      <c r="S4" s="2"/>
      <c r="T4" s="2"/>
      <c r="U4" s="4"/>
      <c r="V4" s="2"/>
      <c r="W4" s="40" t="s">
        <v>159</v>
      </c>
    </row>
    <row r="5" ht="18.75" customHeight="1" spans="1:23">
      <c r="A5" s="11" t="s">
        <v>247</v>
      </c>
      <c r="B5" s="12" t="s">
        <v>173</v>
      </c>
      <c r="C5" s="11" t="s">
        <v>174</v>
      </c>
      <c r="D5" s="11" t="s">
        <v>248</v>
      </c>
      <c r="E5" s="12" t="s">
        <v>175</v>
      </c>
      <c r="F5" s="12" t="s">
        <v>176</v>
      </c>
      <c r="G5" s="12" t="s">
        <v>249</v>
      </c>
      <c r="H5" s="12" t="s">
        <v>250</v>
      </c>
      <c r="I5" s="31" t="s">
        <v>55</v>
      </c>
      <c r="J5" s="13" t="s">
        <v>251</v>
      </c>
      <c r="K5" s="14"/>
      <c r="L5" s="14"/>
      <c r="M5" s="15"/>
      <c r="N5" s="13" t="s">
        <v>181</v>
      </c>
      <c r="O5" s="14"/>
      <c r="P5" s="15"/>
      <c r="Q5" s="12" t="s">
        <v>61</v>
      </c>
      <c r="R5" s="13" t="s">
        <v>77</v>
      </c>
      <c r="S5" s="14"/>
      <c r="T5" s="14"/>
      <c r="U5" s="14"/>
      <c r="V5" s="14"/>
      <c r="W5" s="15"/>
    </row>
    <row r="6" ht="18.75" customHeight="1" spans="1:23">
      <c r="A6" s="16"/>
      <c r="B6" s="32"/>
      <c r="C6" s="16"/>
      <c r="D6" s="16"/>
      <c r="E6" s="17"/>
      <c r="F6" s="17"/>
      <c r="G6" s="17"/>
      <c r="H6" s="17"/>
      <c r="I6" s="32"/>
      <c r="J6" s="127" t="s">
        <v>58</v>
      </c>
      <c r="K6" s="128"/>
      <c r="L6" s="12" t="s">
        <v>59</v>
      </c>
      <c r="M6" s="12" t="s">
        <v>60</v>
      </c>
      <c r="N6" s="12" t="s">
        <v>58</v>
      </c>
      <c r="O6" s="12" t="s">
        <v>59</v>
      </c>
      <c r="P6" s="12" t="s">
        <v>60</v>
      </c>
      <c r="Q6" s="17"/>
      <c r="R6" s="12" t="s">
        <v>57</v>
      </c>
      <c r="S6" s="11" t="s">
        <v>64</v>
      </c>
      <c r="T6" s="11" t="s">
        <v>187</v>
      </c>
      <c r="U6" s="11" t="s">
        <v>66</v>
      </c>
      <c r="V6" s="11" t="s">
        <v>67</v>
      </c>
      <c r="W6" s="11" t="s">
        <v>68</v>
      </c>
    </row>
    <row r="7" ht="18.75" customHeight="1" spans="1:23">
      <c r="A7" s="32"/>
      <c r="B7" s="32"/>
      <c r="C7" s="32"/>
      <c r="D7" s="32"/>
      <c r="E7" s="32"/>
      <c r="F7" s="32"/>
      <c r="G7" s="32"/>
      <c r="H7" s="32"/>
      <c r="I7" s="32"/>
      <c r="J7" s="129" t="s">
        <v>57</v>
      </c>
      <c r="K7" s="101"/>
      <c r="L7" s="32"/>
      <c r="M7" s="32"/>
      <c r="N7" s="32"/>
      <c r="O7" s="32"/>
      <c r="P7" s="32"/>
      <c r="Q7" s="32"/>
      <c r="R7" s="32"/>
      <c r="S7" s="130"/>
      <c r="T7" s="130"/>
      <c r="U7" s="130"/>
      <c r="V7" s="130"/>
      <c r="W7" s="130"/>
    </row>
    <row r="8" ht="18.75" customHeight="1" spans="1:23">
      <c r="A8" s="18"/>
      <c r="B8" s="33"/>
      <c r="C8" s="18"/>
      <c r="D8" s="18"/>
      <c r="E8" s="19"/>
      <c r="F8" s="19"/>
      <c r="G8" s="19"/>
      <c r="H8" s="19"/>
      <c r="I8" s="33"/>
      <c r="J8" s="47" t="s">
        <v>57</v>
      </c>
      <c r="K8" s="47" t="s">
        <v>252</v>
      </c>
      <c r="L8" s="19"/>
      <c r="M8" s="19"/>
      <c r="N8" s="19"/>
      <c r="O8" s="19"/>
      <c r="P8" s="19"/>
      <c r="Q8" s="19"/>
      <c r="R8" s="19"/>
      <c r="S8" s="19"/>
      <c r="T8" s="19"/>
      <c r="U8" s="33"/>
      <c r="V8" s="19"/>
      <c r="W8" s="19"/>
    </row>
    <row r="9" ht="18.75" customHeight="1" spans="1:23">
      <c r="A9" s="125">
        <v>1</v>
      </c>
      <c r="B9" s="125">
        <v>2</v>
      </c>
      <c r="C9" s="125">
        <v>3</v>
      </c>
      <c r="D9" s="125">
        <v>4</v>
      </c>
      <c r="E9" s="125">
        <v>5</v>
      </c>
      <c r="F9" s="125">
        <v>6</v>
      </c>
      <c r="G9" s="125">
        <v>7</v>
      </c>
      <c r="H9" s="125">
        <v>8</v>
      </c>
      <c r="I9" s="125">
        <v>9</v>
      </c>
      <c r="J9" s="125">
        <v>10</v>
      </c>
      <c r="K9" s="125">
        <v>11</v>
      </c>
      <c r="L9" s="125">
        <v>12</v>
      </c>
      <c r="M9" s="125">
        <v>13</v>
      </c>
      <c r="N9" s="125">
        <v>14</v>
      </c>
      <c r="O9" s="125">
        <v>15</v>
      </c>
      <c r="P9" s="125">
        <v>16</v>
      </c>
      <c r="Q9" s="125">
        <v>17</v>
      </c>
      <c r="R9" s="125">
        <v>18</v>
      </c>
      <c r="S9" s="125">
        <v>19</v>
      </c>
      <c r="T9" s="125">
        <v>20</v>
      </c>
      <c r="U9" s="125">
        <v>21</v>
      </c>
      <c r="V9" s="125">
        <v>22</v>
      </c>
      <c r="W9" s="125">
        <v>23</v>
      </c>
    </row>
    <row r="10" ht="18.75" customHeight="1" spans="1:23">
      <c r="A10" s="22"/>
      <c r="B10" s="22"/>
      <c r="C10" s="22" t="s">
        <v>253</v>
      </c>
      <c r="D10" s="22"/>
      <c r="E10" s="22"/>
      <c r="F10" s="22"/>
      <c r="G10" s="22"/>
      <c r="H10" s="22"/>
      <c r="I10" s="24">
        <v>400</v>
      </c>
      <c r="J10" s="24">
        <v>400</v>
      </c>
      <c r="K10" s="24">
        <v>400</v>
      </c>
      <c r="L10" s="24"/>
      <c r="M10" s="24"/>
      <c r="N10" s="24"/>
      <c r="O10" s="24"/>
      <c r="P10" s="24"/>
      <c r="Q10" s="24"/>
      <c r="R10" s="24"/>
      <c r="S10" s="24"/>
      <c r="T10" s="24"/>
      <c r="U10" s="24"/>
      <c r="V10" s="24"/>
      <c r="W10" s="24"/>
    </row>
    <row r="11" ht="18.75" customHeight="1" spans="1:23">
      <c r="A11" s="126" t="s">
        <v>254</v>
      </c>
      <c r="B11" s="126" t="s">
        <v>255</v>
      </c>
      <c r="C11" s="22" t="s">
        <v>253</v>
      </c>
      <c r="D11" s="126" t="s">
        <v>70</v>
      </c>
      <c r="E11" s="126" t="s">
        <v>97</v>
      </c>
      <c r="F11" s="126" t="s">
        <v>98</v>
      </c>
      <c r="G11" s="126" t="s">
        <v>242</v>
      </c>
      <c r="H11" s="126" t="s">
        <v>243</v>
      </c>
      <c r="I11" s="24">
        <v>400</v>
      </c>
      <c r="J11" s="24">
        <v>400</v>
      </c>
      <c r="K11" s="24">
        <v>400</v>
      </c>
      <c r="L11" s="24"/>
      <c r="M11" s="24"/>
      <c r="N11" s="24"/>
      <c r="O11" s="24"/>
      <c r="P11" s="24"/>
      <c r="Q11" s="24"/>
      <c r="R11" s="24"/>
      <c r="S11" s="24"/>
      <c r="T11" s="24"/>
      <c r="U11" s="24"/>
      <c r="V11" s="24"/>
      <c r="W11" s="24"/>
    </row>
    <row r="12" ht="18.75" customHeight="1" spans="1:23">
      <c r="A12" s="25"/>
      <c r="B12" s="25"/>
      <c r="C12" s="22" t="s">
        <v>256</v>
      </c>
      <c r="D12" s="25"/>
      <c r="E12" s="25"/>
      <c r="F12" s="25"/>
      <c r="G12" s="25"/>
      <c r="H12" s="25"/>
      <c r="I12" s="24">
        <v>2000</v>
      </c>
      <c r="J12" s="24">
        <v>2000</v>
      </c>
      <c r="K12" s="24">
        <v>2000</v>
      </c>
      <c r="L12" s="24"/>
      <c r="M12" s="24"/>
      <c r="N12" s="24"/>
      <c r="O12" s="24"/>
      <c r="P12" s="24"/>
      <c r="Q12" s="24"/>
      <c r="R12" s="24"/>
      <c r="S12" s="24"/>
      <c r="T12" s="24"/>
      <c r="U12" s="24"/>
      <c r="V12" s="24"/>
      <c r="W12" s="24"/>
    </row>
    <row r="13" ht="18.75" customHeight="1" spans="1:23">
      <c r="A13" s="126" t="s">
        <v>254</v>
      </c>
      <c r="B13" s="126" t="s">
        <v>257</v>
      </c>
      <c r="C13" s="22" t="s">
        <v>256</v>
      </c>
      <c r="D13" s="126" t="s">
        <v>70</v>
      </c>
      <c r="E13" s="126" t="s">
        <v>97</v>
      </c>
      <c r="F13" s="126" t="s">
        <v>98</v>
      </c>
      <c r="G13" s="126" t="s">
        <v>258</v>
      </c>
      <c r="H13" s="126" t="s">
        <v>259</v>
      </c>
      <c r="I13" s="24">
        <v>2000</v>
      </c>
      <c r="J13" s="24">
        <v>2000</v>
      </c>
      <c r="K13" s="24">
        <v>2000</v>
      </c>
      <c r="L13" s="24"/>
      <c r="M13" s="24"/>
      <c r="N13" s="24"/>
      <c r="O13" s="24"/>
      <c r="P13" s="24"/>
      <c r="Q13" s="24"/>
      <c r="R13" s="24"/>
      <c r="S13" s="24"/>
      <c r="T13" s="24"/>
      <c r="U13" s="24"/>
      <c r="V13" s="24"/>
      <c r="W13" s="24"/>
    </row>
    <row r="14" ht="18.75" customHeight="1" spans="1:23">
      <c r="A14" s="25"/>
      <c r="B14" s="25"/>
      <c r="C14" s="22" t="s">
        <v>260</v>
      </c>
      <c r="D14" s="25"/>
      <c r="E14" s="25"/>
      <c r="F14" s="25"/>
      <c r="G14" s="25"/>
      <c r="H14" s="25"/>
      <c r="I14" s="24">
        <v>10000</v>
      </c>
      <c r="J14" s="24">
        <v>10000</v>
      </c>
      <c r="K14" s="24">
        <v>10000</v>
      </c>
      <c r="L14" s="24"/>
      <c r="M14" s="24"/>
      <c r="N14" s="24"/>
      <c r="O14" s="24"/>
      <c r="P14" s="24"/>
      <c r="Q14" s="24"/>
      <c r="R14" s="24"/>
      <c r="S14" s="24"/>
      <c r="T14" s="24"/>
      <c r="U14" s="24"/>
      <c r="V14" s="24"/>
      <c r="W14" s="24"/>
    </row>
    <row r="15" ht="18.75" customHeight="1" spans="1:23">
      <c r="A15" s="126" t="s">
        <v>254</v>
      </c>
      <c r="B15" s="126" t="s">
        <v>261</v>
      </c>
      <c r="C15" s="22" t="s">
        <v>260</v>
      </c>
      <c r="D15" s="126" t="s">
        <v>70</v>
      </c>
      <c r="E15" s="126" t="s">
        <v>97</v>
      </c>
      <c r="F15" s="126" t="s">
        <v>98</v>
      </c>
      <c r="G15" s="126" t="s">
        <v>262</v>
      </c>
      <c r="H15" s="126" t="s">
        <v>263</v>
      </c>
      <c r="I15" s="24">
        <v>10000</v>
      </c>
      <c r="J15" s="24">
        <v>10000</v>
      </c>
      <c r="K15" s="24">
        <v>10000</v>
      </c>
      <c r="L15" s="24"/>
      <c r="M15" s="24"/>
      <c r="N15" s="24"/>
      <c r="O15" s="24"/>
      <c r="P15" s="24"/>
      <c r="Q15" s="24"/>
      <c r="R15" s="24"/>
      <c r="S15" s="24"/>
      <c r="T15" s="24"/>
      <c r="U15" s="24"/>
      <c r="V15" s="24"/>
      <c r="W15" s="24"/>
    </row>
    <row r="16" ht="18.75" customHeight="1" spans="1:23">
      <c r="A16" s="25"/>
      <c r="B16" s="25"/>
      <c r="C16" s="22" t="s">
        <v>264</v>
      </c>
      <c r="D16" s="25"/>
      <c r="E16" s="25"/>
      <c r="F16" s="25"/>
      <c r="G16" s="25"/>
      <c r="H16" s="25"/>
      <c r="I16" s="24">
        <v>1500000</v>
      </c>
      <c r="J16" s="24"/>
      <c r="K16" s="24"/>
      <c r="L16" s="24"/>
      <c r="M16" s="24"/>
      <c r="N16" s="24"/>
      <c r="O16" s="24"/>
      <c r="P16" s="24"/>
      <c r="Q16" s="24"/>
      <c r="R16" s="24">
        <v>1500000</v>
      </c>
      <c r="S16" s="24">
        <v>1500000</v>
      </c>
      <c r="T16" s="24"/>
      <c r="U16" s="24"/>
      <c r="V16" s="24"/>
      <c r="W16" s="24"/>
    </row>
    <row r="17" ht="18.75" customHeight="1" spans="1:23">
      <c r="A17" s="126" t="s">
        <v>254</v>
      </c>
      <c r="B17" s="126" t="s">
        <v>265</v>
      </c>
      <c r="C17" s="22" t="s">
        <v>264</v>
      </c>
      <c r="D17" s="126" t="s">
        <v>70</v>
      </c>
      <c r="E17" s="126" t="s">
        <v>95</v>
      </c>
      <c r="F17" s="126" t="s">
        <v>96</v>
      </c>
      <c r="G17" s="126" t="s">
        <v>266</v>
      </c>
      <c r="H17" s="126" t="s">
        <v>267</v>
      </c>
      <c r="I17" s="24">
        <v>200000</v>
      </c>
      <c r="J17" s="24"/>
      <c r="K17" s="24"/>
      <c r="L17" s="24"/>
      <c r="M17" s="24"/>
      <c r="N17" s="24"/>
      <c r="O17" s="24"/>
      <c r="P17" s="24"/>
      <c r="Q17" s="24"/>
      <c r="R17" s="24">
        <v>200000</v>
      </c>
      <c r="S17" s="24">
        <v>200000</v>
      </c>
      <c r="T17" s="24"/>
      <c r="U17" s="24"/>
      <c r="V17" s="24"/>
      <c r="W17" s="24"/>
    </row>
    <row r="18" ht="18.75" customHeight="1" spans="1:23">
      <c r="A18" s="126" t="s">
        <v>254</v>
      </c>
      <c r="B18" s="126" t="s">
        <v>265</v>
      </c>
      <c r="C18" s="22" t="s">
        <v>264</v>
      </c>
      <c r="D18" s="126" t="s">
        <v>70</v>
      </c>
      <c r="E18" s="126" t="s">
        <v>95</v>
      </c>
      <c r="F18" s="126" t="s">
        <v>96</v>
      </c>
      <c r="G18" s="126" t="s">
        <v>268</v>
      </c>
      <c r="H18" s="126" t="s">
        <v>269</v>
      </c>
      <c r="I18" s="24">
        <v>300000</v>
      </c>
      <c r="J18" s="24"/>
      <c r="K18" s="24"/>
      <c r="L18" s="24"/>
      <c r="M18" s="24"/>
      <c r="N18" s="24"/>
      <c r="O18" s="24"/>
      <c r="P18" s="24"/>
      <c r="Q18" s="24"/>
      <c r="R18" s="24">
        <v>300000</v>
      </c>
      <c r="S18" s="24">
        <v>300000</v>
      </c>
      <c r="T18" s="24"/>
      <c r="U18" s="24"/>
      <c r="V18" s="24"/>
      <c r="W18" s="24"/>
    </row>
    <row r="19" ht="18.75" customHeight="1" spans="1:23">
      <c r="A19" s="126" t="s">
        <v>254</v>
      </c>
      <c r="B19" s="126" t="s">
        <v>265</v>
      </c>
      <c r="C19" s="22" t="s">
        <v>264</v>
      </c>
      <c r="D19" s="126" t="s">
        <v>70</v>
      </c>
      <c r="E19" s="126" t="s">
        <v>95</v>
      </c>
      <c r="F19" s="126" t="s">
        <v>96</v>
      </c>
      <c r="G19" s="126" t="s">
        <v>258</v>
      </c>
      <c r="H19" s="126" t="s">
        <v>259</v>
      </c>
      <c r="I19" s="24">
        <v>400000</v>
      </c>
      <c r="J19" s="24"/>
      <c r="K19" s="24"/>
      <c r="L19" s="24"/>
      <c r="M19" s="24"/>
      <c r="N19" s="24"/>
      <c r="O19" s="24"/>
      <c r="P19" s="24"/>
      <c r="Q19" s="24"/>
      <c r="R19" s="24">
        <v>400000</v>
      </c>
      <c r="S19" s="24">
        <v>400000</v>
      </c>
      <c r="T19" s="24"/>
      <c r="U19" s="24"/>
      <c r="V19" s="24"/>
      <c r="W19" s="24"/>
    </row>
    <row r="20" ht="18.75" customHeight="1" spans="1:23">
      <c r="A20" s="126" t="s">
        <v>254</v>
      </c>
      <c r="B20" s="126" t="s">
        <v>265</v>
      </c>
      <c r="C20" s="22" t="s">
        <v>264</v>
      </c>
      <c r="D20" s="126" t="s">
        <v>70</v>
      </c>
      <c r="E20" s="126" t="s">
        <v>95</v>
      </c>
      <c r="F20" s="126" t="s">
        <v>96</v>
      </c>
      <c r="G20" s="126" t="s">
        <v>270</v>
      </c>
      <c r="H20" s="126" t="s">
        <v>271</v>
      </c>
      <c r="I20" s="24">
        <v>400000</v>
      </c>
      <c r="J20" s="24"/>
      <c r="K20" s="24"/>
      <c r="L20" s="24"/>
      <c r="M20" s="24"/>
      <c r="N20" s="24"/>
      <c r="O20" s="24"/>
      <c r="P20" s="24"/>
      <c r="Q20" s="24"/>
      <c r="R20" s="24">
        <v>400000</v>
      </c>
      <c r="S20" s="24">
        <v>400000</v>
      </c>
      <c r="T20" s="24"/>
      <c r="U20" s="24"/>
      <c r="V20" s="24"/>
      <c r="W20" s="24"/>
    </row>
    <row r="21" ht="18.75" customHeight="1" spans="1:23">
      <c r="A21" s="126" t="s">
        <v>254</v>
      </c>
      <c r="B21" s="126" t="s">
        <v>265</v>
      </c>
      <c r="C21" s="22" t="s">
        <v>264</v>
      </c>
      <c r="D21" s="126" t="s">
        <v>70</v>
      </c>
      <c r="E21" s="126" t="s">
        <v>95</v>
      </c>
      <c r="F21" s="126" t="s">
        <v>96</v>
      </c>
      <c r="G21" s="126" t="s">
        <v>272</v>
      </c>
      <c r="H21" s="126" t="s">
        <v>273</v>
      </c>
      <c r="I21" s="24">
        <v>200000</v>
      </c>
      <c r="J21" s="24"/>
      <c r="K21" s="24"/>
      <c r="L21" s="24"/>
      <c r="M21" s="24"/>
      <c r="N21" s="24"/>
      <c r="O21" s="24"/>
      <c r="P21" s="24"/>
      <c r="Q21" s="24"/>
      <c r="R21" s="24">
        <v>200000</v>
      </c>
      <c r="S21" s="24">
        <v>200000</v>
      </c>
      <c r="T21" s="24"/>
      <c r="U21" s="24"/>
      <c r="V21" s="24"/>
      <c r="W21" s="24"/>
    </row>
    <row r="22" ht="18.75" customHeight="1" spans="1:23">
      <c r="A22" s="25"/>
      <c r="B22" s="25"/>
      <c r="C22" s="22" t="s">
        <v>274</v>
      </c>
      <c r="D22" s="25"/>
      <c r="E22" s="25"/>
      <c r="F22" s="25"/>
      <c r="G22" s="25"/>
      <c r="H22" s="25"/>
      <c r="I22" s="24">
        <v>1800000</v>
      </c>
      <c r="J22" s="24"/>
      <c r="K22" s="24"/>
      <c r="L22" s="24"/>
      <c r="M22" s="24"/>
      <c r="N22" s="24"/>
      <c r="O22" s="24"/>
      <c r="P22" s="24"/>
      <c r="Q22" s="24"/>
      <c r="R22" s="24">
        <v>1800000</v>
      </c>
      <c r="S22" s="24">
        <v>1800000</v>
      </c>
      <c r="T22" s="24"/>
      <c r="U22" s="24"/>
      <c r="V22" s="24"/>
      <c r="W22" s="24"/>
    </row>
    <row r="23" ht="18.75" customHeight="1" spans="1:23">
      <c r="A23" s="126" t="s">
        <v>254</v>
      </c>
      <c r="B23" s="126" t="s">
        <v>275</v>
      </c>
      <c r="C23" s="22" t="s">
        <v>274</v>
      </c>
      <c r="D23" s="126" t="s">
        <v>70</v>
      </c>
      <c r="E23" s="126" t="s">
        <v>95</v>
      </c>
      <c r="F23" s="126" t="s">
        <v>96</v>
      </c>
      <c r="G23" s="126" t="s">
        <v>266</v>
      </c>
      <c r="H23" s="126" t="s">
        <v>267</v>
      </c>
      <c r="I23" s="24">
        <v>100000</v>
      </c>
      <c r="J23" s="24"/>
      <c r="K23" s="24"/>
      <c r="L23" s="24"/>
      <c r="M23" s="24"/>
      <c r="N23" s="24"/>
      <c r="O23" s="24"/>
      <c r="P23" s="24"/>
      <c r="Q23" s="24"/>
      <c r="R23" s="24">
        <v>100000</v>
      </c>
      <c r="S23" s="24">
        <v>100000</v>
      </c>
      <c r="T23" s="24"/>
      <c r="U23" s="24"/>
      <c r="V23" s="24"/>
      <c r="W23" s="24"/>
    </row>
    <row r="24" ht="18.75" customHeight="1" spans="1:23">
      <c r="A24" s="126" t="s">
        <v>254</v>
      </c>
      <c r="B24" s="126" t="s">
        <v>275</v>
      </c>
      <c r="C24" s="22" t="s">
        <v>274</v>
      </c>
      <c r="D24" s="126" t="s">
        <v>70</v>
      </c>
      <c r="E24" s="126" t="s">
        <v>95</v>
      </c>
      <c r="F24" s="126" t="s">
        <v>96</v>
      </c>
      <c r="G24" s="126" t="s">
        <v>276</v>
      </c>
      <c r="H24" s="126" t="s">
        <v>164</v>
      </c>
      <c r="I24" s="24">
        <v>3500</v>
      </c>
      <c r="J24" s="24"/>
      <c r="K24" s="24"/>
      <c r="L24" s="24"/>
      <c r="M24" s="24"/>
      <c r="N24" s="24"/>
      <c r="O24" s="24"/>
      <c r="P24" s="24"/>
      <c r="Q24" s="24"/>
      <c r="R24" s="24">
        <v>3500</v>
      </c>
      <c r="S24" s="24">
        <v>3500</v>
      </c>
      <c r="T24" s="24"/>
      <c r="U24" s="24"/>
      <c r="V24" s="24"/>
      <c r="W24" s="24"/>
    </row>
    <row r="25" ht="18.75" customHeight="1" spans="1:23">
      <c r="A25" s="126" t="s">
        <v>254</v>
      </c>
      <c r="B25" s="126" t="s">
        <v>275</v>
      </c>
      <c r="C25" s="22" t="s">
        <v>274</v>
      </c>
      <c r="D25" s="126" t="s">
        <v>70</v>
      </c>
      <c r="E25" s="126" t="s">
        <v>95</v>
      </c>
      <c r="F25" s="126" t="s">
        <v>96</v>
      </c>
      <c r="G25" s="126" t="s">
        <v>277</v>
      </c>
      <c r="H25" s="126" t="s">
        <v>278</v>
      </c>
      <c r="I25" s="24">
        <v>900000</v>
      </c>
      <c r="J25" s="24"/>
      <c r="K25" s="24"/>
      <c r="L25" s="24"/>
      <c r="M25" s="24"/>
      <c r="N25" s="24"/>
      <c r="O25" s="24"/>
      <c r="P25" s="24"/>
      <c r="Q25" s="24"/>
      <c r="R25" s="24">
        <v>900000</v>
      </c>
      <c r="S25" s="24">
        <v>900000</v>
      </c>
      <c r="T25" s="24"/>
      <c r="U25" s="24"/>
      <c r="V25" s="24"/>
      <c r="W25" s="24"/>
    </row>
    <row r="26" ht="18.75" customHeight="1" spans="1:23">
      <c r="A26" s="126" t="s">
        <v>254</v>
      </c>
      <c r="B26" s="126" t="s">
        <v>275</v>
      </c>
      <c r="C26" s="22" t="s">
        <v>274</v>
      </c>
      <c r="D26" s="126" t="s">
        <v>70</v>
      </c>
      <c r="E26" s="126" t="s">
        <v>95</v>
      </c>
      <c r="F26" s="126" t="s">
        <v>96</v>
      </c>
      <c r="G26" s="126" t="s">
        <v>268</v>
      </c>
      <c r="H26" s="126" t="s">
        <v>269</v>
      </c>
      <c r="I26" s="24">
        <v>500000</v>
      </c>
      <c r="J26" s="24"/>
      <c r="K26" s="24"/>
      <c r="L26" s="24"/>
      <c r="M26" s="24"/>
      <c r="N26" s="24"/>
      <c r="O26" s="24"/>
      <c r="P26" s="24"/>
      <c r="Q26" s="24"/>
      <c r="R26" s="24">
        <v>500000</v>
      </c>
      <c r="S26" s="24">
        <v>500000</v>
      </c>
      <c r="T26" s="24"/>
      <c r="U26" s="24"/>
      <c r="V26" s="24"/>
      <c r="W26" s="24"/>
    </row>
    <row r="27" ht="18.75" customHeight="1" spans="1:23">
      <c r="A27" s="126" t="s">
        <v>254</v>
      </c>
      <c r="B27" s="126" t="s">
        <v>275</v>
      </c>
      <c r="C27" s="22" t="s">
        <v>274</v>
      </c>
      <c r="D27" s="126" t="s">
        <v>70</v>
      </c>
      <c r="E27" s="126" t="s">
        <v>95</v>
      </c>
      <c r="F27" s="126" t="s">
        <v>96</v>
      </c>
      <c r="G27" s="126" t="s">
        <v>258</v>
      </c>
      <c r="H27" s="126" t="s">
        <v>259</v>
      </c>
      <c r="I27" s="24">
        <v>266500</v>
      </c>
      <c r="J27" s="24"/>
      <c r="K27" s="24"/>
      <c r="L27" s="24"/>
      <c r="M27" s="24"/>
      <c r="N27" s="24"/>
      <c r="O27" s="24"/>
      <c r="P27" s="24"/>
      <c r="Q27" s="24"/>
      <c r="R27" s="24">
        <v>266500</v>
      </c>
      <c r="S27" s="24">
        <v>266500</v>
      </c>
      <c r="T27" s="24"/>
      <c r="U27" s="24"/>
      <c r="V27" s="24"/>
      <c r="W27" s="24"/>
    </row>
    <row r="28" ht="18.75" customHeight="1" spans="1:23">
      <c r="A28" s="126" t="s">
        <v>254</v>
      </c>
      <c r="B28" s="126" t="s">
        <v>275</v>
      </c>
      <c r="C28" s="22" t="s">
        <v>274</v>
      </c>
      <c r="D28" s="126" t="s">
        <v>70</v>
      </c>
      <c r="E28" s="126" t="s">
        <v>95</v>
      </c>
      <c r="F28" s="126" t="s">
        <v>96</v>
      </c>
      <c r="G28" s="126" t="s">
        <v>279</v>
      </c>
      <c r="H28" s="126" t="s">
        <v>280</v>
      </c>
      <c r="I28" s="24">
        <v>30000</v>
      </c>
      <c r="J28" s="24"/>
      <c r="K28" s="24"/>
      <c r="L28" s="24"/>
      <c r="M28" s="24"/>
      <c r="N28" s="24"/>
      <c r="O28" s="24"/>
      <c r="P28" s="24"/>
      <c r="Q28" s="24"/>
      <c r="R28" s="24">
        <v>30000</v>
      </c>
      <c r="S28" s="24">
        <v>30000</v>
      </c>
      <c r="T28" s="24"/>
      <c r="U28" s="24"/>
      <c r="V28" s="24"/>
      <c r="W28" s="24"/>
    </row>
    <row r="29" ht="18.75" customHeight="1" spans="1:23">
      <c r="A29" s="25"/>
      <c r="B29" s="25"/>
      <c r="C29" s="22" t="s">
        <v>281</v>
      </c>
      <c r="D29" s="25"/>
      <c r="E29" s="25"/>
      <c r="F29" s="25"/>
      <c r="G29" s="25"/>
      <c r="H29" s="25"/>
      <c r="I29" s="24">
        <v>700000</v>
      </c>
      <c r="J29" s="24"/>
      <c r="K29" s="24"/>
      <c r="L29" s="24"/>
      <c r="M29" s="24"/>
      <c r="N29" s="24"/>
      <c r="O29" s="24"/>
      <c r="P29" s="24"/>
      <c r="Q29" s="24"/>
      <c r="R29" s="24">
        <v>700000</v>
      </c>
      <c r="S29" s="24">
        <v>700000</v>
      </c>
      <c r="T29" s="24"/>
      <c r="U29" s="24"/>
      <c r="V29" s="24"/>
      <c r="W29" s="24"/>
    </row>
    <row r="30" ht="18.75" customHeight="1" spans="1:23">
      <c r="A30" s="126" t="s">
        <v>254</v>
      </c>
      <c r="B30" s="126" t="s">
        <v>282</v>
      </c>
      <c r="C30" s="22" t="s">
        <v>281</v>
      </c>
      <c r="D30" s="126" t="s">
        <v>70</v>
      </c>
      <c r="E30" s="126" t="s">
        <v>95</v>
      </c>
      <c r="F30" s="126" t="s">
        <v>96</v>
      </c>
      <c r="G30" s="126" t="s">
        <v>283</v>
      </c>
      <c r="H30" s="126" t="s">
        <v>284</v>
      </c>
      <c r="I30" s="24">
        <v>100000</v>
      </c>
      <c r="J30" s="24"/>
      <c r="K30" s="24"/>
      <c r="L30" s="24"/>
      <c r="M30" s="24"/>
      <c r="N30" s="24"/>
      <c r="O30" s="24"/>
      <c r="P30" s="24"/>
      <c r="Q30" s="24"/>
      <c r="R30" s="24">
        <v>100000</v>
      </c>
      <c r="S30" s="24">
        <v>100000</v>
      </c>
      <c r="T30" s="24"/>
      <c r="U30" s="24"/>
      <c r="V30" s="24"/>
      <c r="W30" s="24"/>
    </row>
    <row r="31" ht="18.75" customHeight="1" spans="1:23">
      <c r="A31" s="126" t="s">
        <v>254</v>
      </c>
      <c r="B31" s="126" t="s">
        <v>282</v>
      </c>
      <c r="C31" s="22" t="s">
        <v>281</v>
      </c>
      <c r="D31" s="126" t="s">
        <v>70</v>
      </c>
      <c r="E31" s="126" t="s">
        <v>95</v>
      </c>
      <c r="F31" s="126" t="s">
        <v>96</v>
      </c>
      <c r="G31" s="126" t="s">
        <v>270</v>
      </c>
      <c r="H31" s="126" t="s">
        <v>271</v>
      </c>
      <c r="I31" s="24">
        <v>400000</v>
      </c>
      <c r="J31" s="24"/>
      <c r="K31" s="24"/>
      <c r="L31" s="24"/>
      <c r="M31" s="24"/>
      <c r="N31" s="24"/>
      <c r="O31" s="24"/>
      <c r="P31" s="24"/>
      <c r="Q31" s="24"/>
      <c r="R31" s="24">
        <v>400000</v>
      </c>
      <c r="S31" s="24">
        <v>400000</v>
      </c>
      <c r="T31" s="24"/>
      <c r="U31" s="24"/>
      <c r="V31" s="24"/>
      <c r="W31" s="24"/>
    </row>
    <row r="32" ht="18.75" customHeight="1" spans="1:23">
      <c r="A32" s="126" t="s">
        <v>254</v>
      </c>
      <c r="B32" s="126" t="s">
        <v>282</v>
      </c>
      <c r="C32" s="22" t="s">
        <v>281</v>
      </c>
      <c r="D32" s="126" t="s">
        <v>70</v>
      </c>
      <c r="E32" s="126" t="s">
        <v>95</v>
      </c>
      <c r="F32" s="126" t="s">
        <v>96</v>
      </c>
      <c r="G32" s="126" t="s">
        <v>272</v>
      </c>
      <c r="H32" s="126" t="s">
        <v>273</v>
      </c>
      <c r="I32" s="24">
        <v>200000</v>
      </c>
      <c r="J32" s="24"/>
      <c r="K32" s="24"/>
      <c r="L32" s="24"/>
      <c r="M32" s="24"/>
      <c r="N32" s="24"/>
      <c r="O32" s="24"/>
      <c r="P32" s="24"/>
      <c r="Q32" s="24"/>
      <c r="R32" s="24">
        <v>200000</v>
      </c>
      <c r="S32" s="24">
        <v>200000</v>
      </c>
      <c r="T32" s="24"/>
      <c r="U32" s="24"/>
      <c r="V32" s="24"/>
      <c r="W32" s="24"/>
    </row>
    <row r="33" ht="18.75" customHeight="1" spans="1:23">
      <c r="A33" s="25"/>
      <c r="B33" s="25"/>
      <c r="C33" s="22" t="s">
        <v>285</v>
      </c>
      <c r="D33" s="25"/>
      <c r="E33" s="25"/>
      <c r="F33" s="25"/>
      <c r="G33" s="25"/>
      <c r="H33" s="25"/>
      <c r="I33" s="24">
        <v>500000</v>
      </c>
      <c r="J33" s="24"/>
      <c r="K33" s="24"/>
      <c r="L33" s="24"/>
      <c r="M33" s="24"/>
      <c r="N33" s="24"/>
      <c r="O33" s="24"/>
      <c r="P33" s="24"/>
      <c r="Q33" s="24"/>
      <c r="R33" s="24">
        <v>500000</v>
      </c>
      <c r="S33" s="24">
        <v>500000</v>
      </c>
      <c r="T33" s="24"/>
      <c r="U33" s="24"/>
      <c r="V33" s="24"/>
      <c r="W33" s="24"/>
    </row>
    <row r="34" ht="18.75" customHeight="1" spans="1:23">
      <c r="A34" s="126" t="s">
        <v>254</v>
      </c>
      <c r="B34" s="126" t="s">
        <v>286</v>
      </c>
      <c r="C34" s="22" t="s">
        <v>285</v>
      </c>
      <c r="D34" s="126" t="s">
        <v>70</v>
      </c>
      <c r="E34" s="126" t="s">
        <v>95</v>
      </c>
      <c r="F34" s="126" t="s">
        <v>96</v>
      </c>
      <c r="G34" s="126" t="s">
        <v>283</v>
      </c>
      <c r="H34" s="126" t="s">
        <v>284</v>
      </c>
      <c r="I34" s="24">
        <v>100000</v>
      </c>
      <c r="J34" s="24"/>
      <c r="K34" s="24"/>
      <c r="L34" s="24"/>
      <c r="M34" s="24"/>
      <c r="N34" s="24"/>
      <c r="O34" s="24"/>
      <c r="P34" s="24"/>
      <c r="Q34" s="24"/>
      <c r="R34" s="24">
        <v>100000</v>
      </c>
      <c r="S34" s="24">
        <v>100000</v>
      </c>
      <c r="T34" s="24"/>
      <c r="U34" s="24"/>
      <c r="V34" s="24"/>
      <c r="W34" s="24"/>
    </row>
    <row r="35" ht="18.75" customHeight="1" spans="1:23">
      <c r="A35" s="126" t="s">
        <v>254</v>
      </c>
      <c r="B35" s="126" t="s">
        <v>286</v>
      </c>
      <c r="C35" s="22" t="s">
        <v>285</v>
      </c>
      <c r="D35" s="126" t="s">
        <v>70</v>
      </c>
      <c r="E35" s="126" t="s">
        <v>95</v>
      </c>
      <c r="F35" s="126" t="s">
        <v>96</v>
      </c>
      <c r="G35" s="126" t="s">
        <v>270</v>
      </c>
      <c r="H35" s="126" t="s">
        <v>271</v>
      </c>
      <c r="I35" s="24">
        <v>400000</v>
      </c>
      <c r="J35" s="24"/>
      <c r="K35" s="24"/>
      <c r="L35" s="24"/>
      <c r="M35" s="24"/>
      <c r="N35" s="24"/>
      <c r="O35" s="24"/>
      <c r="P35" s="24"/>
      <c r="Q35" s="24"/>
      <c r="R35" s="24">
        <v>400000</v>
      </c>
      <c r="S35" s="24">
        <v>400000</v>
      </c>
      <c r="T35" s="24"/>
      <c r="U35" s="24"/>
      <c r="V35" s="24"/>
      <c r="W35" s="24"/>
    </row>
    <row r="36" ht="18.75" customHeight="1" spans="1:23">
      <c r="A36" s="35" t="s">
        <v>111</v>
      </c>
      <c r="B36" s="36"/>
      <c r="C36" s="36"/>
      <c r="D36" s="36"/>
      <c r="E36" s="36"/>
      <c r="F36" s="36"/>
      <c r="G36" s="36"/>
      <c r="H36" s="37"/>
      <c r="I36" s="24">
        <v>4512400</v>
      </c>
      <c r="J36" s="24">
        <v>12400</v>
      </c>
      <c r="K36" s="24">
        <v>12400</v>
      </c>
      <c r="L36" s="24"/>
      <c r="M36" s="24"/>
      <c r="N36" s="24"/>
      <c r="O36" s="24"/>
      <c r="P36" s="24"/>
      <c r="Q36" s="24"/>
      <c r="R36" s="24">
        <v>4500000</v>
      </c>
      <c r="S36" s="24">
        <v>4500000</v>
      </c>
      <c r="T36" s="24"/>
      <c r="U36" s="24"/>
      <c r="V36" s="24"/>
      <c r="W36" s="24"/>
    </row>
  </sheetData>
  <mergeCells count="28">
    <mergeCell ref="A3:W3"/>
    <mergeCell ref="A4:H4"/>
    <mergeCell ref="J5:M5"/>
    <mergeCell ref="N5:P5"/>
    <mergeCell ref="R5:W5"/>
    <mergeCell ref="A36:H3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2"/>
  <sheetViews>
    <sheetView showZeros="0" workbookViewId="0">
      <pane ySplit="1" topLeftCell="A2"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92" t="s">
        <v>287</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"单位名称："&amp;"耿马傣族佤族自治县芒洪拉祜族布朗族乡卫生院"</f>
        <v>单位名称：耿马傣族佤族自治县芒洪拉祜族布朗族乡卫生院</v>
      </c>
      <c r="B4" s="4"/>
      <c r="C4" s="4"/>
      <c r="D4" s="4"/>
      <c r="E4" s="4"/>
      <c r="F4" s="53"/>
      <c r="G4" s="4"/>
      <c r="H4" s="53"/>
    </row>
    <row r="5" ht="18.75" customHeight="1" spans="1:10">
      <c r="A5" s="47" t="s">
        <v>288</v>
      </c>
      <c r="B5" s="47" t="s">
        <v>289</v>
      </c>
      <c r="C5" s="47" t="s">
        <v>290</v>
      </c>
      <c r="D5" s="47" t="s">
        <v>291</v>
      </c>
      <c r="E5" s="47" t="s">
        <v>292</v>
      </c>
      <c r="F5" s="54" t="s">
        <v>293</v>
      </c>
      <c r="G5" s="47" t="s">
        <v>294</v>
      </c>
      <c r="H5" s="54" t="s">
        <v>295</v>
      </c>
      <c r="I5" s="54" t="s">
        <v>296</v>
      </c>
      <c r="J5" s="47" t="s">
        <v>297</v>
      </c>
    </row>
    <row r="6" ht="18.75" customHeight="1" spans="1:10">
      <c r="A6" s="123">
        <v>1</v>
      </c>
      <c r="B6" s="123">
        <v>2</v>
      </c>
      <c r="C6" s="123">
        <v>3</v>
      </c>
      <c r="D6" s="123">
        <v>4</v>
      </c>
      <c r="E6" s="123">
        <v>5</v>
      </c>
      <c r="F6" s="123">
        <v>6</v>
      </c>
      <c r="G6" s="123">
        <v>7</v>
      </c>
      <c r="H6" s="123">
        <v>8</v>
      </c>
      <c r="I6" s="123">
        <v>9</v>
      </c>
      <c r="J6" s="123">
        <v>10</v>
      </c>
    </row>
    <row r="7" ht="18.75" customHeight="1" spans="1:10">
      <c r="A7" s="34" t="s">
        <v>70</v>
      </c>
      <c r="B7" s="48"/>
      <c r="C7" s="48"/>
      <c r="D7" s="48"/>
      <c r="E7" s="55"/>
      <c r="F7" s="56"/>
      <c r="G7" s="55"/>
      <c r="H7" s="56"/>
      <c r="I7" s="56"/>
      <c r="J7" s="55"/>
    </row>
    <row r="8" ht="18.75" customHeight="1" spans="1:10">
      <c r="A8" s="219" t="s">
        <v>274</v>
      </c>
      <c r="B8" s="22" t="s">
        <v>298</v>
      </c>
      <c r="C8" s="22" t="s">
        <v>299</v>
      </c>
      <c r="D8" s="22" t="s">
        <v>300</v>
      </c>
      <c r="E8" s="34" t="s">
        <v>301</v>
      </c>
      <c r="F8" s="22" t="s">
        <v>302</v>
      </c>
      <c r="G8" s="34" t="s">
        <v>303</v>
      </c>
      <c r="H8" s="22" t="s">
        <v>304</v>
      </c>
      <c r="I8" s="22" t="s">
        <v>305</v>
      </c>
      <c r="J8" s="34" t="s">
        <v>306</v>
      </c>
    </row>
    <row r="9" ht="18.75" customHeight="1" spans="1:10">
      <c r="A9" s="219" t="s">
        <v>274</v>
      </c>
      <c r="B9" s="22" t="s">
        <v>298</v>
      </c>
      <c r="C9" s="22" t="s">
        <v>307</v>
      </c>
      <c r="D9" s="22" t="s">
        <v>308</v>
      </c>
      <c r="E9" s="34" t="s">
        <v>309</v>
      </c>
      <c r="F9" s="22" t="s">
        <v>302</v>
      </c>
      <c r="G9" s="34" t="s">
        <v>310</v>
      </c>
      <c r="H9" s="22" t="s">
        <v>311</v>
      </c>
      <c r="I9" s="22" t="s">
        <v>312</v>
      </c>
      <c r="J9" s="34" t="s">
        <v>306</v>
      </c>
    </row>
    <row r="10" ht="18.75" customHeight="1" spans="1:10">
      <c r="A10" s="219" t="s">
        <v>274</v>
      </c>
      <c r="B10" s="22" t="s">
        <v>298</v>
      </c>
      <c r="C10" s="22" t="s">
        <v>307</v>
      </c>
      <c r="D10" s="22" t="s">
        <v>313</v>
      </c>
      <c r="E10" s="34" t="s">
        <v>314</v>
      </c>
      <c r="F10" s="22" t="s">
        <v>315</v>
      </c>
      <c r="G10" s="34" t="s">
        <v>316</v>
      </c>
      <c r="H10" s="22" t="s">
        <v>311</v>
      </c>
      <c r="I10" s="22" t="s">
        <v>312</v>
      </c>
      <c r="J10" s="34" t="s">
        <v>306</v>
      </c>
    </row>
    <row r="11" ht="18.75" customHeight="1" spans="1:10">
      <c r="A11" s="219" t="s">
        <v>274</v>
      </c>
      <c r="B11" s="22" t="s">
        <v>298</v>
      </c>
      <c r="C11" s="22" t="s">
        <v>307</v>
      </c>
      <c r="D11" s="22" t="s">
        <v>313</v>
      </c>
      <c r="E11" s="34" t="s">
        <v>317</v>
      </c>
      <c r="F11" s="22" t="s">
        <v>315</v>
      </c>
      <c r="G11" s="34" t="s">
        <v>318</v>
      </c>
      <c r="H11" s="22" t="s">
        <v>311</v>
      </c>
      <c r="I11" s="22" t="s">
        <v>312</v>
      </c>
      <c r="J11" s="34" t="s">
        <v>306</v>
      </c>
    </row>
    <row r="12" ht="18.75" customHeight="1" spans="1:10">
      <c r="A12" s="219" t="s">
        <v>274</v>
      </c>
      <c r="B12" s="22" t="s">
        <v>298</v>
      </c>
      <c r="C12" s="22" t="s">
        <v>319</v>
      </c>
      <c r="D12" s="22" t="s">
        <v>320</v>
      </c>
      <c r="E12" s="34" t="s">
        <v>321</v>
      </c>
      <c r="F12" s="22" t="s">
        <v>315</v>
      </c>
      <c r="G12" s="34" t="s">
        <v>322</v>
      </c>
      <c r="H12" s="22" t="s">
        <v>311</v>
      </c>
      <c r="I12" s="22" t="s">
        <v>305</v>
      </c>
      <c r="J12" s="34" t="s">
        <v>306</v>
      </c>
    </row>
    <row r="13" ht="18.75" customHeight="1" spans="1:10">
      <c r="A13" s="219" t="s">
        <v>260</v>
      </c>
      <c r="B13" s="22" t="s">
        <v>323</v>
      </c>
      <c r="C13" s="22" t="s">
        <v>299</v>
      </c>
      <c r="D13" s="22" t="s">
        <v>300</v>
      </c>
      <c r="E13" s="34" t="s">
        <v>324</v>
      </c>
      <c r="F13" s="22" t="s">
        <v>302</v>
      </c>
      <c r="G13" s="34" t="s">
        <v>325</v>
      </c>
      <c r="H13" s="22" t="s">
        <v>326</v>
      </c>
      <c r="I13" s="22" t="s">
        <v>305</v>
      </c>
      <c r="J13" s="34" t="s">
        <v>327</v>
      </c>
    </row>
    <row r="14" ht="18.75" customHeight="1" spans="1:10">
      <c r="A14" s="219" t="s">
        <v>260</v>
      </c>
      <c r="B14" s="22" t="s">
        <v>323</v>
      </c>
      <c r="C14" s="22" t="s">
        <v>299</v>
      </c>
      <c r="D14" s="22" t="s">
        <v>328</v>
      </c>
      <c r="E14" s="34" t="s">
        <v>329</v>
      </c>
      <c r="F14" s="22" t="s">
        <v>315</v>
      </c>
      <c r="G14" s="34" t="s">
        <v>330</v>
      </c>
      <c r="H14" s="22" t="s">
        <v>311</v>
      </c>
      <c r="I14" s="22" t="s">
        <v>305</v>
      </c>
      <c r="J14" s="34" t="s">
        <v>327</v>
      </c>
    </row>
    <row r="15" ht="18.75" customHeight="1" spans="1:10">
      <c r="A15" s="219" t="s">
        <v>260</v>
      </c>
      <c r="B15" s="22" t="s">
        <v>323</v>
      </c>
      <c r="C15" s="22" t="s">
        <v>299</v>
      </c>
      <c r="D15" s="22" t="s">
        <v>331</v>
      </c>
      <c r="E15" s="34" t="s">
        <v>332</v>
      </c>
      <c r="F15" s="22" t="s">
        <v>302</v>
      </c>
      <c r="G15" s="34" t="s">
        <v>333</v>
      </c>
      <c r="H15" s="22" t="s">
        <v>311</v>
      </c>
      <c r="I15" s="22" t="s">
        <v>305</v>
      </c>
      <c r="J15" s="34" t="s">
        <v>327</v>
      </c>
    </row>
    <row r="16" ht="18.75" customHeight="1" spans="1:10">
      <c r="A16" s="219" t="s">
        <v>260</v>
      </c>
      <c r="B16" s="22" t="s">
        <v>323</v>
      </c>
      <c r="C16" s="22" t="s">
        <v>307</v>
      </c>
      <c r="D16" s="22" t="s">
        <v>334</v>
      </c>
      <c r="E16" s="34" t="s">
        <v>335</v>
      </c>
      <c r="F16" s="22" t="s">
        <v>315</v>
      </c>
      <c r="G16" s="34" t="s">
        <v>336</v>
      </c>
      <c r="H16" s="22" t="s">
        <v>311</v>
      </c>
      <c r="I16" s="22" t="s">
        <v>312</v>
      </c>
      <c r="J16" s="34" t="s">
        <v>327</v>
      </c>
    </row>
    <row r="17" ht="18.75" customHeight="1" spans="1:10">
      <c r="A17" s="219" t="s">
        <v>260</v>
      </c>
      <c r="B17" s="22" t="s">
        <v>323</v>
      </c>
      <c r="C17" s="22" t="s">
        <v>319</v>
      </c>
      <c r="D17" s="22" t="s">
        <v>320</v>
      </c>
      <c r="E17" s="34" t="s">
        <v>337</v>
      </c>
      <c r="F17" s="22" t="s">
        <v>315</v>
      </c>
      <c r="G17" s="34" t="s">
        <v>338</v>
      </c>
      <c r="H17" s="22" t="s">
        <v>311</v>
      </c>
      <c r="I17" s="22" t="s">
        <v>305</v>
      </c>
      <c r="J17" s="34" t="s">
        <v>327</v>
      </c>
    </row>
    <row r="18" ht="18.75" customHeight="1" spans="1:10">
      <c r="A18" s="219" t="s">
        <v>253</v>
      </c>
      <c r="B18" s="22" t="s">
        <v>339</v>
      </c>
      <c r="C18" s="22" t="s">
        <v>299</v>
      </c>
      <c r="D18" s="22" t="s">
        <v>300</v>
      </c>
      <c r="E18" s="34" t="s">
        <v>340</v>
      </c>
      <c r="F18" s="22" t="s">
        <v>302</v>
      </c>
      <c r="G18" s="34" t="s">
        <v>153</v>
      </c>
      <c r="H18" s="22" t="s">
        <v>304</v>
      </c>
      <c r="I18" s="22" t="s">
        <v>305</v>
      </c>
      <c r="J18" s="34" t="s">
        <v>341</v>
      </c>
    </row>
    <row r="19" ht="18.75" customHeight="1" spans="1:10">
      <c r="A19" s="219" t="s">
        <v>253</v>
      </c>
      <c r="B19" s="22" t="s">
        <v>339</v>
      </c>
      <c r="C19" s="22" t="s">
        <v>299</v>
      </c>
      <c r="D19" s="22" t="s">
        <v>342</v>
      </c>
      <c r="E19" s="34" t="s">
        <v>343</v>
      </c>
      <c r="F19" s="22" t="s">
        <v>302</v>
      </c>
      <c r="G19" s="34" t="s">
        <v>344</v>
      </c>
      <c r="H19" s="22" t="s">
        <v>311</v>
      </c>
      <c r="I19" s="22" t="s">
        <v>305</v>
      </c>
      <c r="J19" s="34" t="s">
        <v>341</v>
      </c>
    </row>
    <row r="20" ht="18.75" customHeight="1" spans="1:10">
      <c r="A20" s="219" t="s">
        <v>253</v>
      </c>
      <c r="B20" s="22" t="s">
        <v>339</v>
      </c>
      <c r="C20" s="22" t="s">
        <v>299</v>
      </c>
      <c r="D20" s="22" t="s">
        <v>328</v>
      </c>
      <c r="E20" s="34" t="s">
        <v>345</v>
      </c>
      <c r="F20" s="22" t="s">
        <v>302</v>
      </c>
      <c r="G20" s="34" t="s">
        <v>344</v>
      </c>
      <c r="H20" s="22" t="s">
        <v>311</v>
      </c>
      <c r="I20" s="22" t="s">
        <v>305</v>
      </c>
      <c r="J20" s="34" t="s">
        <v>341</v>
      </c>
    </row>
    <row r="21" ht="18.75" customHeight="1" spans="1:10">
      <c r="A21" s="219" t="s">
        <v>253</v>
      </c>
      <c r="B21" s="22" t="s">
        <v>339</v>
      </c>
      <c r="C21" s="22" t="s">
        <v>307</v>
      </c>
      <c r="D21" s="22" t="s">
        <v>334</v>
      </c>
      <c r="E21" s="34" t="s">
        <v>346</v>
      </c>
      <c r="F21" s="22" t="s">
        <v>315</v>
      </c>
      <c r="G21" s="34" t="s">
        <v>338</v>
      </c>
      <c r="H21" s="22" t="s">
        <v>311</v>
      </c>
      <c r="I21" s="22" t="s">
        <v>305</v>
      </c>
      <c r="J21" s="34" t="s">
        <v>341</v>
      </c>
    </row>
    <row r="22" ht="18.75" customHeight="1" spans="1:10">
      <c r="A22" s="219" t="s">
        <v>253</v>
      </c>
      <c r="B22" s="22" t="s">
        <v>339</v>
      </c>
      <c r="C22" s="22" t="s">
        <v>319</v>
      </c>
      <c r="D22" s="22" t="s">
        <v>320</v>
      </c>
      <c r="E22" s="34" t="s">
        <v>347</v>
      </c>
      <c r="F22" s="22" t="s">
        <v>315</v>
      </c>
      <c r="G22" s="34" t="s">
        <v>330</v>
      </c>
      <c r="H22" s="22" t="s">
        <v>311</v>
      </c>
      <c r="I22" s="22" t="s">
        <v>305</v>
      </c>
      <c r="J22" s="34" t="s">
        <v>341</v>
      </c>
    </row>
    <row r="23" ht="18.75" customHeight="1" spans="1:10">
      <c r="A23" s="219" t="s">
        <v>256</v>
      </c>
      <c r="B23" s="22" t="s">
        <v>348</v>
      </c>
      <c r="C23" s="22" t="s">
        <v>299</v>
      </c>
      <c r="D23" s="22" t="s">
        <v>300</v>
      </c>
      <c r="E23" s="34" t="s">
        <v>349</v>
      </c>
      <c r="F23" s="22" t="s">
        <v>315</v>
      </c>
      <c r="G23" s="34" t="s">
        <v>350</v>
      </c>
      <c r="H23" s="22" t="s">
        <v>304</v>
      </c>
      <c r="I23" s="22" t="s">
        <v>305</v>
      </c>
      <c r="J23" s="34" t="s">
        <v>351</v>
      </c>
    </row>
    <row r="24" ht="18.75" customHeight="1" spans="1:10">
      <c r="A24" s="219" t="s">
        <v>256</v>
      </c>
      <c r="B24" s="22" t="s">
        <v>348</v>
      </c>
      <c r="C24" s="22" t="s">
        <v>299</v>
      </c>
      <c r="D24" s="22" t="s">
        <v>342</v>
      </c>
      <c r="E24" s="34" t="s">
        <v>352</v>
      </c>
      <c r="F24" s="22" t="s">
        <v>315</v>
      </c>
      <c r="G24" s="34" t="s">
        <v>330</v>
      </c>
      <c r="H24" s="22" t="s">
        <v>311</v>
      </c>
      <c r="I24" s="22" t="s">
        <v>305</v>
      </c>
      <c r="J24" s="34" t="s">
        <v>351</v>
      </c>
    </row>
    <row r="25" ht="18.75" customHeight="1" spans="1:10">
      <c r="A25" s="219" t="s">
        <v>256</v>
      </c>
      <c r="B25" s="22" t="s">
        <v>348</v>
      </c>
      <c r="C25" s="22" t="s">
        <v>299</v>
      </c>
      <c r="D25" s="22" t="s">
        <v>342</v>
      </c>
      <c r="E25" s="34" t="s">
        <v>353</v>
      </c>
      <c r="F25" s="22" t="s">
        <v>315</v>
      </c>
      <c r="G25" s="34" t="s">
        <v>330</v>
      </c>
      <c r="H25" s="22" t="s">
        <v>311</v>
      </c>
      <c r="I25" s="22" t="s">
        <v>305</v>
      </c>
      <c r="J25" s="34" t="s">
        <v>351</v>
      </c>
    </row>
    <row r="26" ht="18.75" customHeight="1" spans="1:10">
      <c r="A26" s="219" t="s">
        <v>256</v>
      </c>
      <c r="B26" s="22" t="s">
        <v>348</v>
      </c>
      <c r="C26" s="22" t="s">
        <v>299</v>
      </c>
      <c r="D26" s="22" t="s">
        <v>342</v>
      </c>
      <c r="E26" s="34" t="s">
        <v>354</v>
      </c>
      <c r="F26" s="22" t="s">
        <v>315</v>
      </c>
      <c r="G26" s="34" t="s">
        <v>338</v>
      </c>
      <c r="H26" s="22" t="s">
        <v>311</v>
      </c>
      <c r="I26" s="22" t="s">
        <v>305</v>
      </c>
      <c r="J26" s="34" t="s">
        <v>351</v>
      </c>
    </row>
    <row r="27" ht="18.75" customHeight="1" spans="1:10">
      <c r="A27" s="219" t="s">
        <v>256</v>
      </c>
      <c r="B27" s="22" t="s">
        <v>348</v>
      </c>
      <c r="C27" s="22" t="s">
        <v>307</v>
      </c>
      <c r="D27" s="22" t="s">
        <v>308</v>
      </c>
      <c r="E27" s="34" t="s">
        <v>355</v>
      </c>
      <c r="F27" s="22" t="s">
        <v>302</v>
      </c>
      <c r="G27" s="34" t="s">
        <v>344</v>
      </c>
      <c r="H27" s="22" t="s">
        <v>311</v>
      </c>
      <c r="I27" s="22" t="s">
        <v>305</v>
      </c>
      <c r="J27" s="34" t="s">
        <v>351</v>
      </c>
    </row>
    <row r="28" ht="18.75" customHeight="1" spans="1:10">
      <c r="A28" s="219" t="s">
        <v>256</v>
      </c>
      <c r="B28" s="22" t="s">
        <v>348</v>
      </c>
      <c r="C28" s="22" t="s">
        <v>307</v>
      </c>
      <c r="D28" s="22" t="s">
        <v>308</v>
      </c>
      <c r="E28" s="34" t="s">
        <v>356</v>
      </c>
      <c r="F28" s="22" t="s">
        <v>302</v>
      </c>
      <c r="G28" s="34" t="s">
        <v>344</v>
      </c>
      <c r="H28" s="22" t="s">
        <v>311</v>
      </c>
      <c r="I28" s="22" t="s">
        <v>305</v>
      </c>
      <c r="J28" s="34" t="s">
        <v>351</v>
      </c>
    </row>
    <row r="29" ht="18.75" customHeight="1" spans="1:10">
      <c r="A29" s="219" t="s">
        <v>256</v>
      </c>
      <c r="B29" s="22" t="s">
        <v>348</v>
      </c>
      <c r="C29" s="22" t="s">
        <v>307</v>
      </c>
      <c r="D29" s="22" t="s">
        <v>308</v>
      </c>
      <c r="E29" s="34" t="s">
        <v>357</v>
      </c>
      <c r="F29" s="22" t="s">
        <v>302</v>
      </c>
      <c r="G29" s="34" t="s">
        <v>344</v>
      </c>
      <c r="H29" s="22" t="s">
        <v>311</v>
      </c>
      <c r="I29" s="22" t="s">
        <v>305</v>
      </c>
      <c r="J29" s="34" t="s">
        <v>351</v>
      </c>
    </row>
    <row r="30" ht="18.75" customHeight="1" spans="1:10">
      <c r="A30" s="219" t="s">
        <v>256</v>
      </c>
      <c r="B30" s="22" t="s">
        <v>348</v>
      </c>
      <c r="C30" s="22" t="s">
        <v>307</v>
      </c>
      <c r="D30" s="22" t="s">
        <v>334</v>
      </c>
      <c r="E30" s="34" t="s">
        <v>358</v>
      </c>
      <c r="F30" s="22" t="s">
        <v>315</v>
      </c>
      <c r="G30" s="34" t="s">
        <v>359</v>
      </c>
      <c r="H30" s="22" t="s">
        <v>311</v>
      </c>
      <c r="I30" s="22" t="s">
        <v>312</v>
      </c>
      <c r="J30" s="34" t="s">
        <v>351</v>
      </c>
    </row>
    <row r="31" ht="18.75" customHeight="1" spans="1:10">
      <c r="A31" s="219" t="s">
        <v>256</v>
      </c>
      <c r="B31" s="22" t="s">
        <v>348</v>
      </c>
      <c r="C31" s="22" t="s">
        <v>319</v>
      </c>
      <c r="D31" s="22" t="s">
        <v>320</v>
      </c>
      <c r="E31" s="34" t="s">
        <v>360</v>
      </c>
      <c r="F31" s="22" t="s">
        <v>315</v>
      </c>
      <c r="G31" s="34" t="s">
        <v>359</v>
      </c>
      <c r="H31" s="22" t="s">
        <v>311</v>
      </c>
      <c r="I31" s="22" t="s">
        <v>312</v>
      </c>
      <c r="J31" s="34" t="s">
        <v>351</v>
      </c>
    </row>
    <row r="32" ht="18.75" customHeight="1" spans="1:10">
      <c r="A32" s="219" t="s">
        <v>281</v>
      </c>
      <c r="B32" s="22" t="s">
        <v>361</v>
      </c>
      <c r="C32" s="22" t="s">
        <v>299</v>
      </c>
      <c r="D32" s="22" t="s">
        <v>300</v>
      </c>
      <c r="E32" s="34" t="s">
        <v>362</v>
      </c>
      <c r="F32" s="22" t="s">
        <v>302</v>
      </c>
      <c r="G32" s="34" t="s">
        <v>363</v>
      </c>
      <c r="H32" s="22" t="s">
        <v>364</v>
      </c>
      <c r="I32" s="22" t="s">
        <v>305</v>
      </c>
      <c r="J32" s="34" t="s">
        <v>365</v>
      </c>
    </row>
    <row r="33" ht="18.75" customHeight="1" spans="1:10">
      <c r="A33" s="219" t="s">
        <v>281</v>
      </c>
      <c r="B33" s="22" t="s">
        <v>361</v>
      </c>
      <c r="C33" s="22" t="s">
        <v>299</v>
      </c>
      <c r="D33" s="22" t="s">
        <v>300</v>
      </c>
      <c r="E33" s="34" t="s">
        <v>366</v>
      </c>
      <c r="F33" s="22" t="s">
        <v>302</v>
      </c>
      <c r="G33" s="34" t="s">
        <v>157</v>
      </c>
      <c r="H33" s="22" t="s">
        <v>364</v>
      </c>
      <c r="I33" s="22" t="s">
        <v>305</v>
      </c>
      <c r="J33" s="34" t="s">
        <v>367</v>
      </c>
    </row>
    <row r="34" ht="18.75" customHeight="1" spans="1:10">
      <c r="A34" s="219" t="s">
        <v>281</v>
      </c>
      <c r="B34" s="22" t="s">
        <v>361</v>
      </c>
      <c r="C34" s="22" t="s">
        <v>307</v>
      </c>
      <c r="D34" s="22" t="s">
        <v>334</v>
      </c>
      <c r="E34" s="34" t="s">
        <v>309</v>
      </c>
      <c r="F34" s="22" t="s">
        <v>315</v>
      </c>
      <c r="G34" s="34" t="s">
        <v>310</v>
      </c>
      <c r="H34" s="22" t="s">
        <v>311</v>
      </c>
      <c r="I34" s="22" t="s">
        <v>312</v>
      </c>
      <c r="J34" s="34" t="s">
        <v>365</v>
      </c>
    </row>
    <row r="35" ht="18.75" customHeight="1" spans="1:10">
      <c r="A35" s="219" t="s">
        <v>281</v>
      </c>
      <c r="B35" s="22" t="s">
        <v>361</v>
      </c>
      <c r="C35" s="22" t="s">
        <v>307</v>
      </c>
      <c r="D35" s="22" t="s">
        <v>313</v>
      </c>
      <c r="E35" s="34" t="s">
        <v>314</v>
      </c>
      <c r="F35" s="22" t="s">
        <v>315</v>
      </c>
      <c r="G35" s="34" t="s">
        <v>316</v>
      </c>
      <c r="H35" s="22" t="s">
        <v>311</v>
      </c>
      <c r="I35" s="22" t="s">
        <v>312</v>
      </c>
      <c r="J35" s="34" t="s">
        <v>367</v>
      </c>
    </row>
    <row r="36" ht="18.75" customHeight="1" spans="1:10">
      <c r="A36" s="219" t="s">
        <v>281</v>
      </c>
      <c r="B36" s="22" t="s">
        <v>361</v>
      </c>
      <c r="C36" s="22" t="s">
        <v>307</v>
      </c>
      <c r="D36" s="22" t="s">
        <v>313</v>
      </c>
      <c r="E36" s="34" t="s">
        <v>368</v>
      </c>
      <c r="F36" s="22" t="s">
        <v>315</v>
      </c>
      <c r="G36" s="34" t="s">
        <v>316</v>
      </c>
      <c r="H36" s="22" t="s">
        <v>311</v>
      </c>
      <c r="I36" s="22" t="s">
        <v>312</v>
      </c>
      <c r="J36" s="34" t="s">
        <v>367</v>
      </c>
    </row>
    <row r="37" ht="18.75" customHeight="1" spans="1:10">
      <c r="A37" s="219" t="s">
        <v>281</v>
      </c>
      <c r="B37" s="22" t="s">
        <v>361</v>
      </c>
      <c r="C37" s="22" t="s">
        <v>307</v>
      </c>
      <c r="D37" s="22" t="s">
        <v>313</v>
      </c>
      <c r="E37" s="34" t="s">
        <v>317</v>
      </c>
      <c r="F37" s="22" t="s">
        <v>315</v>
      </c>
      <c r="G37" s="34" t="s">
        <v>318</v>
      </c>
      <c r="H37" s="22" t="s">
        <v>311</v>
      </c>
      <c r="I37" s="22" t="s">
        <v>312</v>
      </c>
      <c r="J37" s="34" t="s">
        <v>367</v>
      </c>
    </row>
    <row r="38" ht="18.75" customHeight="1" spans="1:10">
      <c r="A38" s="219" t="s">
        <v>281</v>
      </c>
      <c r="B38" s="22" t="s">
        <v>361</v>
      </c>
      <c r="C38" s="22" t="s">
        <v>319</v>
      </c>
      <c r="D38" s="22" t="s">
        <v>320</v>
      </c>
      <c r="E38" s="34" t="s">
        <v>321</v>
      </c>
      <c r="F38" s="22" t="s">
        <v>315</v>
      </c>
      <c r="G38" s="34" t="s">
        <v>359</v>
      </c>
      <c r="H38" s="22" t="s">
        <v>311</v>
      </c>
      <c r="I38" s="22" t="s">
        <v>305</v>
      </c>
      <c r="J38" s="34" t="s">
        <v>367</v>
      </c>
    </row>
    <row r="39" ht="18.75" customHeight="1" spans="1:10">
      <c r="A39" s="219" t="s">
        <v>281</v>
      </c>
      <c r="B39" s="22" t="s">
        <v>361</v>
      </c>
      <c r="C39" s="22" t="s">
        <v>319</v>
      </c>
      <c r="D39" s="22" t="s">
        <v>320</v>
      </c>
      <c r="E39" s="34" t="s">
        <v>369</v>
      </c>
      <c r="F39" s="22" t="s">
        <v>315</v>
      </c>
      <c r="G39" s="34" t="s">
        <v>359</v>
      </c>
      <c r="H39" s="22" t="s">
        <v>311</v>
      </c>
      <c r="I39" s="22" t="s">
        <v>305</v>
      </c>
      <c r="J39" s="34" t="s">
        <v>367</v>
      </c>
    </row>
    <row r="40" ht="18.75" customHeight="1" spans="1:10">
      <c r="A40" s="219" t="s">
        <v>264</v>
      </c>
      <c r="B40" s="22" t="s">
        <v>370</v>
      </c>
      <c r="C40" s="22" t="s">
        <v>299</v>
      </c>
      <c r="D40" s="22" t="s">
        <v>300</v>
      </c>
      <c r="E40" s="34" t="s">
        <v>301</v>
      </c>
      <c r="F40" s="22" t="s">
        <v>302</v>
      </c>
      <c r="G40" s="34" t="s">
        <v>303</v>
      </c>
      <c r="H40" s="22" t="s">
        <v>304</v>
      </c>
      <c r="I40" s="22" t="s">
        <v>305</v>
      </c>
      <c r="J40" s="34" t="s">
        <v>371</v>
      </c>
    </row>
    <row r="41" ht="18.75" customHeight="1" spans="1:10">
      <c r="A41" s="219" t="s">
        <v>264</v>
      </c>
      <c r="B41" s="22" t="s">
        <v>370</v>
      </c>
      <c r="C41" s="22" t="s">
        <v>307</v>
      </c>
      <c r="D41" s="22" t="s">
        <v>334</v>
      </c>
      <c r="E41" s="34" t="s">
        <v>309</v>
      </c>
      <c r="F41" s="22" t="s">
        <v>302</v>
      </c>
      <c r="G41" s="34" t="s">
        <v>310</v>
      </c>
      <c r="H41" s="22" t="s">
        <v>311</v>
      </c>
      <c r="I41" s="22" t="s">
        <v>312</v>
      </c>
      <c r="J41" s="34" t="s">
        <v>371</v>
      </c>
    </row>
    <row r="42" ht="18.75" customHeight="1" spans="1:10">
      <c r="A42" s="219" t="s">
        <v>264</v>
      </c>
      <c r="B42" s="22" t="s">
        <v>370</v>
      </c>
      <c r="C42" s="22" t="s">
        <v>307</v>
      </c>
      <c r="D42" s="22" t="s">
        <v>313</v>
      </c>
      <c r="E42" s="34" t="s">
        <v>314</v>
      </c>
      <c r="F42" s="22" t="s">
        <v>315</v>
      </c>
      <c r="G42" s="34" t="s">
        <v>316</v>
      </c>
      <c r="H42" s="22" t="s">
        <v>311</v>
      </c>
      <c r="I42" s="22" t="s">
        <v>312</v>
      </c>
      <c r="J42" s="34" t="s">
        <v>371</v>
      </c>
    </row>
    <row r="43" ht="18.75" customHeight="1" spans="1:10">
      <c r="A43" s="219" t="s">
        <v>264</v>
      </c>
      <c r="B43" s="22" t="s">
        <v>370</v>
      </c>
      <c r="C43" s="22" t="s">
        <v>307</v>
      </c>
      <c r="D43" s="22" t="s">
        <v>313</v>
      </c>
      <c r="E43" s="34" t="s">
        <v>317</v>
      </c>
      <c r="F43" s="22" t="s">
        <v>315</v>
      </c>
      <c r="G43" s="34" t="s">
        <v>318</v>
      </c>
      <c r="H43" s="22" t="s">
        <v>311</v>
      </c>
      <c r="I43" s="22" t="s">
        <v>312</v>
      </c>
      <c r="J43" s="34" t="s">
        <v>371</v>
      </c>
    </row>
    <row r="44" ht="18.75" customHeight="1" spans="1:10">
      <c r="A44" s="219" t="s">
        <v>264</v>
      </c>
      <c r="B44" s="22" t="s">
        <v>370</v>
      </c>
      <c r="C44" s="22" t="s">
        <v>319</v>
      </c>
      <c r="D44" s="22" t="s">
        <v>320</v>
      </c>
      <c r="E44" s="34" t="s">
        <v>321</v>
      </c>
      <c r="F44" s="22" t="s">
        <v>315</v>
      </c>
      <c r="G44" s="34" t="s">
        <v>359</v>
      </c>
      <c r="H44" s="22" t="s">
        <v>311</v>
      </c>
      <c r="I44" s="22" t="s">
        <v>305</v>
      </c>
      <c r="J44" s="34" t="s">
        <v>371</v>
      </c>
    </row>
    <row r="45" ht="18.75" customHeight="1" spans="1:10">
      <c r="A45" s="219" t="s">
        <v>285</v>
      </c>
      <c r="B45" s="22" t="s">
        <v>361</v>
      </c>
      <c r="C45" s="22" t="s">
        <v>299</v>
      </c>
      <c r="D45" s="22" t="s">
        <v>300</v>
      </c>
      <c r="E45" s="34" t="s">
        <v>362</v>
      </c>
      <c r="F45" s="22" t="s">
        <v>315</v>
      </c>
      <c r="G45" s="34" t="s">
        <v>363</v>
      </c>
      <c r="H45" s="22" t="s">
        <v>364</v>
      </c>
      <c r="I45" s="22" t="s">
        <v>305</v>
      </c>
      <c r="J45" s="34" t="s">
        <v>372</v>
      </c>
    </row>
    <row r="46" ht="18.75" customHeight="1" spans="1:10">
      <c r="A46" s="219" t="s">
        <v>285</v>
      </c>
      <c r="B46" s="22" t="s">
        <v>361</v>
      </c>
      <c r="C46" s="22" t="s">
        <v>299</v>
      </c>
      <c r="D46" s="22" t="s">
        <v>300</v>
      </c>
      <c r="E46" s="34" t="s">
        <v>366</v>
      </c>
      <c r="F46" s="22" t="s">
        <v>315</v>
      </c>
      <c r="G46" s="34" t="s">
        <v>157</v>
      </c>
      <c r="H46" s="22" t="s">
        <v>311</v>
      </c>
      <c r="I46" s="22" t="s">
        <v>305</v>
      </c>
      <c r="J46" s="34" t="s">
        <v>372</v>
      </c>
    </row>
    <row r="47" ht="18.75" customHeight="1" spans="1:10">
      <c r="A47" s="219" t="s">
        <v>285</v>
      </c>
      <c r="B47" s="22" t="s">
        <v>361</v>
      </c>
      <c r="C47" s="22" t="s">
        <v>307</v>
      </c>
      <c r="D47" s="22" t="s">
        <v>334</v>
      </c>
      <c r="E47" s="34" t="s">
        <v>309</v>
      </c>
      <c r="F47" s="22" t="s">
        <v>315</v>
      </c>
      <c r="G47" s="34" t="s">
        <v>310</v>
      </c>
      <c r="H47" s="22" t="s">
        <v>311</v>
      </c>
      <c r="I47" s="22" t="s">
        <v>312</v>
      </c>
      <c r="J47" s="34" t="s">
        <v>372</v>
      </c>
    </row>
    <row r="48" ht="18.75" customHeight="1" spans="1:10">
      <c r="A48" s="219" t="s">
        <v>285</v>
      </c>
      <c r="B48" s="22" t="s">
        <v>361</v>
      </c>
      <c r="C48" s="22" t="s">
        <v>307</v>
      </c>
      <c r="D48" s="22" t="s">
        <v>313</v>
      </c>
      <c r="E48" s="34" t="s">
        <v>314</v>
      </c>
      <c r="F48" s="22" t="s">
        <v>315</v>
      </c>
      <c r="G48" s="34" t="s">
        <v>316</v>
      </c>
      <c r="H48" s="22" t="s">
        <v>311</v>
      </c>
      <c r="I48" s="22" t="s">
        <v>312</v>
      </c>
      <c r="J48" s="34" t="s">
        <v>372</v>
      </c>
    </row>
    <row r="49" ht="18.75" customHeight="1" spans="1:10">
      <c r="A49" s="219" t="s">
        <v>285</v>
      </c>
      <c r="B49" s="22" t="s">
        <v>361</v>
      </c>
      <c r="C49" s="22" t="s">
        <v>307</v>
      </c>
      <c r="D49" s="22" t="s">
        <v>313</v>
      </c>
      <c r="E49" s="34" t="s">
        <v>368</v>
      </c>
      <c r="F49" s="22" t="s">
        <v>315</v>
      </c>
      <c r="G49" s="34" t="s">
        <v>316</v>
      </c>
      <c r="H49" s="22" t="s">
        <v>311</v>
      </c>
      <c r="I49" s="22" t="s">
        <v>312</v>
      </c>
      <c r="J49" s="34" t="s">
        <v>372</v>
      </c>
    </row>
    <row r="50" ht="18.75" customHeight="1" spans="1:10">
      <c r="A50" s="219" t="s">
        <v>285</v>
      </c>
      <c r="B50" s="22" t="s">
        <v>361</v>
      </c>
      <c r="C50" s="22" t="s">
        <v>307</v>
      </c>
      <c r="D50" s="22" t="s">
        <v>313</v>
      </c>
      <c r="E50" s="34" t="s">
        <v>317</v>
      </c>
      <c r="F50" s="22" t="s">
        <v>315</v>
      </c>
      <c r="G50" s="34" t="s">
        <v>318</v>
      </c>
      <c r="H50" s="22" t="s">
        <v>311</v>
      </c>
      <c r="I50" s="22" t="s">
        <v>312</v>
      </c>
      <c r="J50" s="34" t="s">
        <v>372</v>
      </c>
    </row>
    <row r="51" ht="18.75" customHeight="1" spans="1:10">
      <c r="A51" s="219" t="s">
        <v>285</v>
      </c>
      <c r="B51" s="22" t="s">
        <v>361</v>
      </c>
      <c r="C51" s="22" t="s">
        <v>319</v>
      </c>
      <c r="D51" s="22" t="s">
        <v>320</v>
      </c>
      <c r="E51" s="34" t="s">
        <v>321</v>
      </c>
      <c r="F51" s="22" t="s">
        <v>315</v>
      </c>
      <c r="G51" s="34" t="s">
        <v>359</v>
      </c>
      <c r="H51" s="22" t="s">
        <v>311</v>
      </c>
      <c r="I51" s="22" t="s">
        <v>305</v>
      </c>
      <c r="J51" s="34" t="s">
        <v>372</v>
      </c>
    </row>
    <row r="52" ht="18.75" customHeight="1" spans="1:10">
      <c r="A52" s="219" t="s">
        <v>285</v>
      </c>
      <c r="B52" s="22" t="s">
        <v>361</v>
      </c>
      <c r="C52" s="22" t="s">
        <v>319</v>
      </c>
      <c r="D52" s="22" t="s">
        <v>320</v>
      </c>
      <c r="E52" s="34" t="s">
        <v>369</v>
      </c>
      <c r="F52" s="22" t="s">
        <v>315</v>
      </c>
      <c r="G52" s="34" t="s">
        <v>359</v>
      </c>
      <c r="H52" s="22" t="s">
        <v>311</v>
      </c>
      <c r="I52" s="22" t="s">
        <v>305</v>
      </c>
      <c r="J52" s="34" t="s">
        <v>372</v>
      </c>
    </row>
  </sheetData>
  <mergeCells count="16">
    <mergeCell ref="A3:J3"/>
    <mergeCell ref="A4:H4"/>
    <mergeCell ref="A8:A12"/>
    <mergeCell ref="A13:A17"/>
    <mergeCell ref="A18:A22"/>
    <mergeCell ref="A23:A31"/>
    <mergeCell ref="A32:A39"/>
    <mergeCell ref="A40:A44"/>
    <mergeCell ref="A45:A52"/>
    <mergeCell ref="B8:B12"/>
    <mergeCell ref="B13:B17"/>
    <mergeCell ref="B18:B22"/>
    <mergeCell ref="B23:B31"/>
    <mergeCell ref="B32:B39"/>
    <mergeCell ref="B40:B44"/>
    <mergeCell ref="B45:B5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pane ySplit="1" topLeftCell="A2" activePane="bottomLeft" state="frozen"/>
      <selection/>
      <selection pane="bottomLeft" activeCell="A12" sqref="A12:C12"/>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6">
        <v>1</v>
      </c>
      <c r="B2" s="107">
        <v>0</v>
      </c>
      <c r="C2" s="106">
        <v>1</v>
      </c>
      <c r="D2" s="108"/>
      <c r="E2" s="108"/>
      <c r="F2" s="40" t="s">
        <v>373</v>
      </c>
    </row>
    <row r="3" ht="32.25" customHeight="1" spans="1:6">
      <c r="A3" s="109" t="str">
        <f>"2025"&amp;"年部门政府性基金预算支出预算表"</f>
        <v>2025年部门政府性基金预算支出预算表</v>
      </c>
      <c r="B3" s="110" t="s">
        <v>374</v>
      </c>
      <c r="C3" s="111"/>
      <c r="D3" s="112"/>
      <c r="E3" s="112"/>
      <c r="F3" s="112"/>
    </row>
    <row r="4" ht="18.75" customHeight="1" spans="1:6">
      <c r="A4" s="8" t="str">
        <f>"单位名称："&amp;"耿马傣族佤族自治县芒洪拉祜族布朗族乡卫生院"</f>
        <v>单位名称：耿马傣族佤族自治县芒洪拉祜族布朗族乡卫生院</v>
      </c>
      <c r="B4" s="8" t="s">
        <v>375</v>
      </c>
      <c r="C4" s="106"/>
      <c r="D4" s="108"/>
      <c r="E4" s="108"/>
      <c r="F4" s="40" t="s">
        <v>1</v>
      </c>
    </row>
    <row r="5" ht="18.75" customHeight="1" spans="1:6">
      <c r="A5" s="113" t="s">
        <v>172</v>
      </c>
      <c r="B5" s="114" t="s">
        <v>72</v>
      </c>
      <c r="C5" s="115" t="s">
        <v>73</v>
      </c>
      <c r="D5" s="14" t="s">
        <v>376</v>
      </c>
      <c r="E5" s="14"/>
      <c r="F5" s="15"/>
    </row>
    <row r="6" ht="18.75" customHeight="1" spans="1:6">
      <c r="A6" s="116"/>
      <c r="B6" s="117"/>
      <c r="C6" s="102"/>
      <c r="D6" s="101" t="s">
        <v>55</v>
      </c>
      <c r="E6" s="101" t="s">
        <v>74</v>
      </c>
      <c r="F6" s="101" t="s">
        <v>75</v>
      </c>
    </row>
    <row r="7" ht="18.75" customHeight="1" spans="1:6">
      <c r="A7" s="116">
        <v>1</v>
      </c>
      <c r="B7" s="118" t="s">
        <v>153</v>
      </c>
      <c r="C7" s="102">
        <v>3</v>
      </c>
      <c r="D7" s="101">
        <v>4</v>
      </c>
      <c r="E7" s="101">
        <v>5</v>
      </c>
      <c r="F7" s="101">
        <v>6</v>
      </c>
    </row>
    <row r="8" ht="18.75" customHeight="1" spans="1:6">
      <c r="A8" s="119"/>
      <c r="B8" s="88"/>
      <c r="C8" s="88"/>
      <c r="D8" s="24"/>
      <c r="E8" s="24"/>
      <c r="F8" s="24"/>
    </row>
    <row r="9" ht="18.75" customHeight="1" spans="1:6">
      <c r="A9" s="119"/>
      <c r="B9" s="88"/>
      <c r="C9" s="88"/>
      <c r="D9" s="24"/>
      <c r="E9" s="24"/>
      <c r="F9" s="24"/>
    </row>
    <row r="10" ht="18.75" customHeight="1" spans="1:6">
      <c r="A10" s="120" t="s">
        <v>111</v>
      </c>
      <c r="B10" s="121" t="s">
        <v>111</v>
      </c>
      <c r="C10" s="122" t="s">
        <v>111</v>
      </c>
      <c r="D10" s="24"/>
      <c r="E10" s="24"/>
      <c r="F10" s="24"/>
    </row>
    <row r="12" customHeight="1" spans="1:3">
      <c r="A12" s="38" t="s">
        <v>377</v>
      </c>
      <c r="B12" s="38"/>
      <c r="C12" s="38"/>
    </row>
  </sheetData>
  <mergeCells count="8">
    <mergeCell ref="A3:F3"/>
    <mergeCell ref="A4:C4"/>
    <mergeCell ref="D5:F5"/>
    <mergeCell ref="A10:C10"/>
    <mergeCell ref="A12:C12"/>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9"/>
      <c r="P2" s="39"/>
      <c r="Q2" s="40" t="s">
        <v>378</v>
      </c>
    </row>
    <row r="3" ht="35.25" customHeight="1" spans="1:17">
      <c r="A3" s="60"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"单位名称："&amp;"耿马傣族佤族自治县芒洪拉祜族布朗族乡卫生院"</f>
        <v>单位名称：耿马傣族佤族自治县芒洪拉祜族布朗族乡卫生院</v>
      </c>
      <c r="B4" s="100"/>
      <c r="C4" s="100"/>
      <c r="D4" s="100"/>
      <c r="E4" s="100"/>
      <c r="F4" s="100"/>
      <c r="G4" s="100"/>
      <c r="H4" s="100"/>
      <c r="I4" s="100"/>
      <c r="J4" s="100"/>
      <c r="O4" s="65"/>
      <c r="P4" s="65"/>
      <c r="Q4" s="40" t="s">
        <v>159</v>
      </c>
    </row>
    <row r="5" ht="18.75" customHeight="1" spans="1:17">
      <c r="A5" s="12" t="s">
        <v>379</v>
      </c>
      <c r="B5" s="78" t="s">
        <v>380</v>
      </c>
      <c r="C5" s="78" t="s">
        <v>381</v>
      </c>
      <c r="D5" s="78" t="s">
        <v>382</v>
      </c>
      <c r="E5" s="78" t="s">
        <v>383</v>
      </c>
      <c r="F5" s="78" t="s">
        <v>384</v>
      </c>
      <c r="G5" s="45" t="s">
        <v>179</v>
      </c>
      <c r="H5" s="45"/>
      <c r="I5" s="45"/>
      <c r="J5" s="45"/>
      <c r="K5" s="80"/>
      <c r="L5" s="45"/>
      <c r="M5" s="45"/>
      <c r="N5" s="45"/>
      <c r="O5" s="95"/>
      <c r="P5" s="80"/>
      <c r="Q5" s="46"/>
    </row>
    <row r="6" ht="18.75" customHeight="1" spans="1:17">
      <c r="A6" s="17"/>
      <c r="B6" s="81"/>
      <c r="C6" s="81"/>
      <c r="D6" s="81"/>
      <c r="E6" s="81"/>
      <c r="F6" s="81"/>
      <c r="G6" s="81" t="s">
        <v>55</v>
      </c>
      <c r="H6" s="81" t="s">
        <v>58</v>
      </c>
      <c r="I6" s="81" t="s">
        <v>385</v>
      </c>
      <c r="J6" s="81" t="s">
        <v>386</v>
      </c>
      <c r="K6" s="82" t="s">
        <v>387</v>
      </c>
      <c r="L6" s="96" t="s">
        <v>77</v>
      </c>
      <c r="M6" s="96"/>
      <c r="N6" s="96"/>
      <c r="O6" s="97"/>
      <c r="P6" s="98"/>
      <c r="Q6" s="83"/>
    </row>
    <row r="7" ht="30" customHeight="1" spans="1:17">
      <c r="A7" s="19"/>
      <c r="B7" s="83"/>
      <c r="C7" s="83"/>
      <c r="D7" s="83"/>
      <c r="E7" s="83"/>
      <c r="F7" s="83"/>
      <c r="G7" s="83"/>
      <c r="H7" s="83" t="s">
        <v>57</v>
      </c>
      <c r="I7" s="83"/>
      <c r="J7" s="83"/>
      <c r="K7" s="84"/>
      <c r="L7" s="83" t="s">
        <v>57</v>
      </c>
      <c r="M7" s="83" t="s">
        <v>64</v>
      </c>
      <c r="N7" s="83" t="s">
        <v>187</v>
      </c>
      <c r="O7" s="99" t="s">
        <v>66</v>
      </c>
      <c r="P7" s="84" t="s">
        <v>67</v>
      </c>
      <c r="Q7" s="83" t="s">
        <v>68</v>
      </c>
    </row>
    <row r="8" ht="18.75" customHeight="1" spans="1:17">
      <c r="A8" s="33">
        <v>1</v>
      </c>
      <c r="B8" s="101">
        <v>2</v>
      </c>
      <c r="C8" s="101">
        <v>3</v>
      </c>
      <c r="D8" s="101">
        <v>4</v>
      </c>
      <c r="E8" s="101">
        <v>5</v>
      </c>
      <c r="F8" s="101">
        <v>6</v>
      </c>
      <c r="G8" s="102">
        <v>7</v>
      </c>
      <c r="H8" s="102">
        <v>8</v>
      </c>
      <c r="I8" s="102">
        <v>9</v>
      </c>
      <c r="J8" s="102">
        <v>10</v>
      </c>
      <c r="K8" s="102">
        <v>11</v>
      </c>
      <c r="L8" s="102">
        <v>12</v>
      </c>
      <c r="M8" s="102">
        <v>13</v>
      </c>
      <c r="N8" s="102">
        <v>14</v>
      </c>
      <c r="O8" s="102">
        <v>15</v>
      </c>
      <c r="P8" s="102">
        <v>16</v>
      </c>
      <c r="Q8" s="102">
        <v>17</v>
      </c>
    </row>
    <row r="9" ht="18.75" customHeight="1" spans="1:17">
      <c r="A9" s="86" t="s">
        <v>70</v>
      </c>
      <c r="B9" s="87"/>
      <c r="C9" s="87"/>
      <c r="D9" s="87"/>
      <c r="E9" s="103"/>
      <c r="F9" s="24"/>
      <c r="G9" s="24">
        <v>500000</v>
      </c>
      <c r="H9" s="24"/>
      <c r="I9" s="24"/>
      <c r="J9" s="24"/>
      <c r="K9" s="24"/>
      <c r="L9" s="24">
        <v>500000</v>
      </c>
      <c r="M9" s="24">
        <v>500000</v>
      </c>
      <c r="N9" s="24"/>
      <c r="O9" s="24"/>
      <c r="P9" s="24"/>
      <c r="Q9" s="24"/>
    </row>
    <row r="10" ht="18.75" customHeight="1" spans="1:17">
      <c r="A10" s="220" t="s">
        <v>285</v>
      </c>
      <c r="B10" s="87" t="s">
        <v>388</v>
      </c>
      <c r="C10" s="87" t="s">
        <v>389</v>
      </c>
      <c r="D10" s="87" t="s">
        <v>390</v>
      </c>
      <c r="E10" s="105">
        <v>8</v>
      </c>
      <c r="F10" s="24"/>
      <c r="G10" s="24">
        <v>24000</v>
      </c>
      <c r="H10" s="24"/>
      <c r="I10" s="24"/>
      <c r="J10" s="24"/>
      <c r="K10" s="24"/>
      <c r="L10" s="24">
        <v>24000</v>
      </c>
      <c r="M10" s="24">
        <v>24000</v>
      </c>
      <c r="N10" s="24"/>
      <c r="O10" s="24"/>
      <c r="P10" s="24"/>
      <c r="Q10" s="24"/>
    </row>
    <row r="11" ht="18.75" customHeight="1" spans="1:17">
      <c r="A11" s="220" t="s">
        <v>285</v>
      </c>
      <c r="B11" s="87" t="s">
        <v>391</v>
      </c>
      <c r="C11" s="87" t="s">
        <v>392</v>
      </c>
      <c r="D11" s="87" t="s">
        <v>390</v>
      </c>
      <c r="E11" s="105">
        <v>5</v>
      </c>
      <c r="F11" s="24"/>
      <c r="G11" s="24">
        <v>25000</v>
      </c>
      <c r="H11" s="24"/>
      <c r="I11" s="24"/>
      <c r="J11" s="24"/>
      <c r="K11" s="24"/>
      <c r="L11" s="24">
        <v>25000</v>
      </c>
      <c r="M11" s="24">
        <v>25000</v>
      </c>
      <c r="N11" s="24"/>
      <c r="O11" s="24"/>
      <c r="P11" s="24"/>
      <c r="Q11" s="24"/>
    </row>
    <row r="12" ht="18.75" customHeight="1" spans="1:17">
      <c r="A12" s="220" t="s">
        <v>285</v>
      </c>
      <c r="B12" s="87" t="s">
        <v>393</v>
      </c>
      <c r="C12" s="87" t="s">
        <v>394</v>
      </c>
      <c r="D12" s="87" t="s">
        <v>390</v>
      </c>
      <c r="E12" s="105">
        <v>5</v>
      </c>
      <c r="F12" s="24"/>
      <c r="G12" s="24">
        <v>15000</v>
      </c>
      <c r="H12" s="24"/>
      <c r="I12" s="24"/>
      <c r="J12" s="24"/>
      <c r="K12" s="24"/>
      <c r="L12" s="24">
        <v>15000</v>
      </c>
      <c r="M12" s="24">
        <v>15000</v>
      </c>
      <c r="N12" s="24"/>
      <c r="O12" s="24"/>
      <c r="P12" s="24"/>
      <c r="Q12" s="24"/>
    </row>
    <row r="13" ht="18.75" customHeight="1" spans="1:17">
      <c r="A13" s="220" t="s">
        <v>285</v>
      </c>
      <c r="B13" s="87" t="s">
        <v>395</v>
      </c>
      <c r="C13" s="87" t="s">
        <v>396</v>
      </c>
      <c r="D13" s="87" t="s">
        <v>390</v>
      </c>
      <c r="E13" s="105">
        <v>1</v>
      </c>
      <c r="F13" s="24"/>
      <c r="G13" s="24">
        <v>180000</v>
      </c>
      <c r="H13" s="24"/>
      <c r="I13" s="24"/>
      <c r="J13" s="24"/>
      <c r="K13" s="24"/>
      <c r="L13" s="24">
        <v>180000</v>
      </c>
      <c r="M13" s="24">
        <v>180000</v>
      </c>
      <c r="N13" s="24"/>
      <c r="O13" s="24"/>
      <c r="P13" s="24"/>
      <c r="Q13" s="24"/>
    </row>
    <row r="14" ht="18.75" customHeight="1" spans="1:17">
      <c r="A14" s="220" t="s">
        <v>285</v>
      </c>
      <c r="B14" s="87" t="s">
        <v>397</v>
      </c>
      <c r="C14" s="87" t="s">
        <v>396</v>
      </c>
      <c r="D14" s="87" t="s">
        <v>390</v>
      </c>
      <c r="E14" s="105">
        <v>1</v>
      </c>
      <c r="F14" s="24"/>
      <c r="G14" s="24">
        <v>3000</v>
      </c>
      <c r="H14" s="24"/>
      <c r="I14" s="24"/>
      <c r="J14" s="24"/>
      <c r="K14" s="24"/>
      <c r="L14" s="24">
        <v>3000</v>
      </c>
      <c r="M14" s="24">
        <v>3000</v>
      </c>
      <c r="N14" s="24"/>
      <c r="O14" s="24"/>
      <c r="P14" s="24"/>
      <c r="Q14" s="24"/>
    </row>
    <row r="15" ht="18.75" customHeight="1" spans="1:17">
      <c r="A15" s="220" t="s">
        <v>285</v>
      </c>
      <c r="B15" s="87" t="s">
        <v>398</v>
      </c>
      <c r="C15" s="87" t="s">
        <v>396</v>
      </c>
      <c r="D15" s="87" t="s">
        <v>390</v>
      </c>
      <c r="E15" s="105">
        <v>1</v>
      </c>
      <c r="F15" s="24"/>
      <c r="G15" s="24">
        <v>50000</v>
      </c>
      <c r="H15" s="24"/>
      <c r="I15" s="24"/>
      <c r="J15" s="24"/>
      <c r="K15" s="24"/>
      <c r="L15" s="24">
        <v>50000</v>
      </c>
      <c r="M15" s="24">
        <v>50000</v>
      </c>
      <c r="N15" s="24"/>
      <c r="O15" s="24"/>
      <c r="P15" s="24"/>
      <c r="Q15" s="24"/>
    </row>
    <row r="16" ht="18.75" customHeight="1" spans="1:17">
      <c r="A16" s="220" t="s">
        <v>285</v>
      </c>
      <c r="B16" s="87" t="s">
        <v>399</v>
      </c>
      <c r="C16" s="87" t="s">
        <v>400</v>
      </c>
      <c r="D16" s="87" t="s">
        <v>390</v>
      </c>
      <c r="E16" s="105">
        <v>2</v>
      </c>
      <c r="F16" s="24"/>
      <c r="G16" s="24">
        <v>2000</v>
      </c>
      <c r="H16" s="24"/>
      <c r="I16" s="24"/>
      <c r="J16" s="24"/>
      <c r="K16" s="24"/>
      <c r="L16" s="24">
        <v>2000</v>
      </c>
      <c r="M16" s="24">
        <v>2000</v>
      </c>
      <c r="N16" s="24"/>
      <c r="O16" s="24"/>
      <c r="P16" s="24"/>
      <c r="Q16" s="24"/>
    </row>
    <row r="17" ht="18.75" customHeight="1" spans="1:17">
      <c r="A17" s="220" t="s">
        <v>285</v>
      </c>
      <c r="B17" s="87" t="s">
        <v>401</v>
      </c>
      <c r="C17" s="87" t="s">
        <v>400</v>
      </c>
      <c r="D17" s="87" t="s">
        <v>390</v>
      </c>
      <c r="E17" s="105">
        <v>1</v>
      </c>
      <c r="F17" s="24"/>
      <c r="G17" s="24">
        <v>1000</v>
      </c>
      <c r="H17" s="24"/>
      <c r="I17" s="24"/>
      <c r="J17" s="24"/>
      <c r="K17" s="24"/>
      <c r="L17" s="24">
        <v>1000</v>
      </c>
      <c r="M17" s="24">
        <v>1000</v>
      </c>
      <c r="N17" s="24"/>
      <c r="O17" s="24"/>
      <c r="P17" s="24"/>
      <c r="Q17" s="24"/>
    </row>
    <row r="18" ht="18.75" customHeight="1" spans="1:17">
      <c r="A18" s="220" t="s">
        <v>285</v>
      </c>
      <c r="B18" s="87" t="s">
        <v>402</v>
      </c>
      <c r="C18" s="87" t="s">
        <v>403</v>
      </c>
      <c r="D18" s="87" t="s">
        <v>390</v>
      </c>
      <c r="E18" s="105">
        <v>10</v>
      </c>
      <c r="F18" s="24"/>
      <c r="G18" s="24">
        <v>50000</v>
      </c>
      <c r="H18" s="24"/>
      <c r="I18" s="24"/>
      <c r="J18" s="24"/>
      <c r="K18" s="24"/>
      <c r="L18" s="24">
        <v>50000</v>
      </c>
      <c r="M18" s="24">
        <v>50000</v>
      </c>
      <c r="N18" s="24"/>
      <c r="O18" s="24"/>
      <c r="P18" s="24"/>
      <c r="Q18" s="24"/>
    </row>
    <row r="19" ht="18.75" customHeight="1" spans="1:17">
      <c r="A19" s="220" t="s">
        <v>285</v>
      </c>
      <c r="B19" s="87" t="s">
        <v>404</v>
      </c>
      <c r="C19" s="87" t="s">
        <v>405</v>
      </c>
      <c r="D19" s="87" t="s">
        <v>390</v>
      </c>
      <c r="E19" s="105">
        <v>1</v>
      </c>
      <c r="F19" s="24"/>
      <c r="G19" s="24">
        <v>100000</v>
      </c>
      <c r="H19" s="24"/>
      <c r="I19" s="24"/>
      <c r="J19" s="24"/>
      <c r="K19" s="24"/>
      <c r="L19" s="24">
        <v>100000</v>
      </c>
      <c r="M19" s="24">
        <v>100000</v>
      </c>
      <c r="N19" s="24"/>
      <c r="O19" s="24"/>
      <c r="P19" s="24"/>
      <c r="Q19" s="24"/>
    </row>
    <row r="20" ht="18.75" customHeight="1" spans="1:17">
      <c r="A20" s="220" t="s">
        <v>285</v>
      </c>
      <c r="B20" s="87" t="s">
        <v>406</v>
      </c>
      <c r="C20" s="87" t="s">
        <v>407</v>
      </c>
      <c r="D20" s="87" t="s">
        <v>390</v>
      </c>
      <c r="E20" s="105">
        <v>5</v>
      </c>
      <c r="F20" s="24"/>
      <c r="G20" s="24">
        <v>50000</v>
      </c>
      <c r="H20" s="24"/>
      <c r="I20" s="24"/>
      <c r="J20" s="24"/>
      <c r="K20" s="24"/>
      <c r="L20" s="24">
        <v>50000</v>
      </c>
      <c r="M20" s="24">
        <v>50000</v>
      </c>
      <c r="N20" s="24"/>
      <c r="O20" s="24"/>
      <c r="P20" s="24"/>
      <c r="Q20" s="24"/>
    </row>
    <row r="21" ht="18.75" customHeight="1" spans="1:17">
      <c r="A21" s="89" t="s">
        <v>111</v>
      </c>
      <c r="B21" s="90"/>
      <c r="C21" s="90"/>
      <c r="D21" s="90"/>
      <c r="E21" s="103"/>
      <c r="F21" s="24"/>
      <c r="G21" s="24">
        <v>500000</v>
      </c>
      <c r="H21" s="24"/>
      <c r="I21" s="24"/>
      <c r="J21" s="24"/>
      <c r="K21" s="24"/>
      <c r="L21" s="24">
        <v>500000</v>
      </c>
      <c r="M21" s="24">
        <v>500000</v>
      </c>
      <c r="N21" s="24"/>
      <c r="O21" s="24"/>
      <c r="P21" s="24"/>
      <c r="Q21" s="24"/>
    </row>
  </sheetData>
  <mergeCells count="16">
    <mergeCell ref="A3:Q3"/>
    <mergeCell ref="A4:F4"/>
    <mergeCell ref="G5:Q5"/>
    <mergeCell ref="L6:Q6"/>
    <mergeCell ref="A21:E2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showZeros="0" workbookViewId="0">
      <pane ySplit="1" topLeftCell="A2" activePane="bottomLeft" state="frozen"/>
      <selection/>
      <selection pane="bottomLeft" activeCell="A13" sqref="A13:B13"/>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4"/>
      <c r="B2" s="64"/>
      <c r="C2" s="73"/>
      <c r="D2" s="64"/>
      <c r="E2" s="64"/>
      <c r="F2" s="64"/>
      <c r="G2" s="64"/>
      <c r="H2" s="74"/>
      <c r="I2" s="64"/>
      <c r="J2" s="64"/>
      <c r="K2" s="64"/>
      <c r="L2" s="39"/>
      <c r="M2" s="92"/>
      <c r="N2" s="93" t="s">
        <v>408</v>
      </c>
    </row>
    <row r="3" ht="34.5" customHeight="1" spans="1:14">
      <c r="A3" s="41" t="str">
        <f>"2025"&amp;"年部门政府购买服务预算表"</f>
        <v>2025年部门政府购买服务预算表</v>
      </c>
      <c r="B3" s="75"/>
      <c r="C3" s="52"/>
      <c r="D3" s="75"/>
      <c r="E3" s="75"/>
      <c r="F3" s="75"/>
      <c r="G3" s="75"/>
      <c r="H3" s="76"/>
      <c r="I3" s="75"/>
      <c r="J3" s="75"/>
      <c r="K3" s="75"/>
      <c r="L3" s="52"/>
      <c r="M3" s="76"/>
      <c r="N3" s="75"/>
    </row>
    <row r="4" ht="18.75" customHeight="1" spans="1:14">
      <c r="A4" s="61" t="str">
        <f>"单位名称："&amp;"耿马傣族佤族自治县芒洪拉祜族布朗族乡卫生院"</f>
        <v>单位名称：耿马傣族佤族自治县芒洪拉祜族布朗族乡卫生院</v>
      </c>
      <c r="B4" s="62"/>
      <c r="C4" s="77"/>
      <c r="D4" s="62"/>
      <c r="E4" s="62"/>
      <c r="F4" s="62"/>
      <c r="G4" s="62"/>
      <c r="H4" s="74"/>
      <c r="I4" s="64"/>
      <c r="J4" s="64"/>
      <c r="K4" s="64"/>
      <c r="L4" s="65"/>
      <c r="M4" s="94"/>
      <c r="N4" s="93" t="s">
        <v>159</v>
      </c>
    </row>
    <row r="5" ht="18.75" customHeight="1" spans="1:14">
      <c r="A5" s="12" t="s">
        <v>379</v>
      </c>
      <c r="B5" s="78" t="s">
        <v>409</v>
      </c>
      <c r="C5" s="79" t="s">
        <v>410</v>
      </c>
      <c r="D5" s="45" t="s">
        <v>179</v>
      </c>
      <c r="E5" s="45"/>
      <c r="F5" s="45"/>
      <c r="G5" s="45"/>
      <c r="H5" s="80"/>
      <c r="I5" s="45"/>
      <c r="J5" s="45"/>
      <c r="K5" s="45"/>
      <c r="L5" s="95"/>
      <c r="M5" s="80"/>
      <c r="N5" s="46"/>
    </row>
    <row r="6" ht="18.75" customHeight="1" spans="1:14">
      <c r="A6" s="17"/>
      <c r="B6" s="81"/>
      <c r="C6" s="82"/>
      <c r="D6" s="81" t="s">
        <v>55</v>
      </c>
      <c r="E6" s="81" t="s">
        <v>58</v>
      </c>
      <c r="F6" s="81" t="s">
        <v>385</v>
      </c>
      <c r="G6" s="81" t="s">
        <v>386</v>
      </c>
      <c r="H6" s="82" t="s">
        <v>387</v>
      </c>
      <c r="I6" s="96" t="s">
        <v>77</v>
      </c>
      <c r="J6" s="96"/>
      <c r="K6" s="96"/>
      <c r="L6" s="97"/>
      <c r="M6" s="98"/>
      <c r="N6" s="83"/>
    </row>
    <row r="7" ht="26.25" customHeight="1" spans="1:14">
      <c r="A7" s="19"/>
      <c r="B7" s="83"/>
      <c r="C7" s="84"/>
      <c r="D7" s="83"/>
      <c r="E7" s="83"/>
      <c r="F7" s="83"/>
      <c r="G7" s="83"/>
      <c r="H7" s="84"/>
      <c r="I7" s="83" t="s">
        <v>57</v>
      </c>
      <c r="J7" s="83" t="s">
        <v>64</v>
      </c>
      <c r="K7" s="83" t="s">
        <v>187</v>
      </c>
      <c r="L7" s="99" t="s">
        <v>66</v>
      </c>
      <c r="M7" s="84" t="s">
        <v>67</v>
      </c>
      <c r="N7" s="83" t="s">
        <v>68</v>
      </c>
    </row>
    <row r="8" ht="18.75" customHeight="1" spans="1:14">
      <c r="A8" s="85">
        <v>1</v>
      </c>
      <c r="B8" s="85">
        <v>2</v>
      </c>
      <c r="C8" s="85">
        <v>3</v>
      </c>
      <c r="D8" s="85">
        <v>4</v>
      </c>
      <c r="E8" s="85">
        <v>5</v>
      </c>
      <c r="F8" s="85">
        <v>6</v>
      </c>
      <c r="G8" s="85">
        <v>7</v>
      </c>
      <c r="H8" s="85">
        <v>8</v>
      </c>
      <c r="I8" s="85">
        <v>9</v>
      </c>
      <c r="J8" s="85">
        <v>10</v>
      </c>
      <c r="K8" s="85">
        <v>11</v>
      </c>
      <c r="L8" s="85">
        <v>12</v>
      </c>
      <c r="M8" s="85">
        <v>13</v>
      </c>
      <c r="N8" s="85">
        <v>14</v>
      </c>
    </row>
    <row r="9" ht="18.75" customHeight="1" spans="1:14">
      <c r="A9" s="86"/>
      <c r="B9" s="87"/>
      <c r="C9" s="88"/>
      <c r="D9" s="24"/>
      <c r="E9" s="24"/>
      <c r="F9" s="24"/>
      <c r="G9" s="24"/>
      <c r="H9" s="24"/>
      <c r="I9" s="24"/>
      <c r="J9" s="24"/>
      <c r="K9" s="24"/>
      <c r="L9" s="24"/>
      <c r="M9" s="24"/>
      <c r="N9" s="24"/>
    </row>
    <row r="10" ht="18.75" customHeight="1" spans="1:14">
      <c r="A10" s="86"/>
      <c r="B10" s="87"/>
      <c r="C10" s="88"/>
      <c r="D10" s="24"/>
      <c r="E10" s="24"/>
      <c r="F10" s="24"/>
      <c r="G10" s="24"/>
      <c r="H10" s="24"/>
      <c r="I10" s="24"/>
      <c r="J10" s="24"/>
      <c r="K10" s="24"/>
      <c r="L10" s="24"/>
      <c r="M10" s="24"/>
      <c r="N10" s="24"/>
    </row>
    <row r="11" ht="18.75" customHeight="1" spans="1:14">
      <c r="A11" s="89" t="s">
        <v>111</v>
      </c>
      <c r="B11" s="90"/>
      <c r="C11" s="91"/>
      <c r="D11" s="24"/>
      <c r="E11" s="24"/>
      <c r="F11" s="24"/>
      <c r="G11" s="24"/>
      <c r="H11" s="24"/>
      <c r="I11" s="24"/>
      <c r="J11" s="24"/>
      <c r="K11" s="24"/>
      <c r="L11" s="24"/>
      <c r="M11" s="24"/>
      <c r="N11" s="24"/>
    </row>
    <row r="13" customHeight="1" spans="1:2">
      <c r="A13" s="38" t="s">
        <v>411</v>
      </c>
      <c r="B13" s="38"/>
    </row>
  </sheetData>
  <mergeCells count="14">
    <mergeCell ref="A3:N3"/>
    <mergeCell ref="A4:C4"/>
    <mergeCell ref="D5:N5"/>
    <mergeCell ref="I6:N6"/>
    <mergeCell ref="A11:C11"/>
    <mergeCell ref="A13:B13"/>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11"/>
  <sheetViews>
    <sheetView showZeros="0" workbookViewId="0">
      <pane ySplit="1" topLeftCell="A2" activePane="bottomLeft" state="frozen"/>
      <selection/>
      <selection pane="bottomLeft" activeCell="L15" sqref="L15"/>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0"/>
      <c r="B2" s="30"/>
      <c r="C2" s="30"/>
      <c r="D2" s="59"/>
      <c r="G2" s="39"/>
      <c r="H2" s="39"/>
      <c r="I2" s="39" t="s">
        <v>412</v>
      </c>
    </row>
    <row r="3" ht="27.75" customHeight="1" spans="1:9">
      <c r="A3" s="60" t="str">
        <f>"2025"&amp;"年县对下转移支付预算表"</f>
        <v>2025年县对下转移支付预算表</v>
      </c>
      <c r="B3" s="7"/>
      <c r="C3" s="7"/>
      <c r="D3" s="7"/>
      <c r="E3" s="7"/>
      <c r="F3" s="7"/>
      <c r="G3" s="52"/>
      <c r="H3" s="52"/>
      <c r="I3" s="7"/>
    </row>
    <row r="4" ht="18.75" customHeight="1" spans="1:13">
      <c r="A4" s="61" t="str">
        <f>"单位名称："&amp;"耿马傣族佤族自治县芒洪拉祜族布朗族乡卫生院"</f>
        <v>单位名称：耿马傣族佤族自治县芒洪拉祜族布朗族乡卫生院</v>
      </c>
      <c r="B4" s="62"/>
      <c r="C4" s="62"/>
      <c r="D4" s="63"/>
      <c r="E4" s="64"/>
      <c r="G4" s="65"/>
      <c r="H4" s="65"/>
      <c r="M4" s="39" t="s">
        <v>159</v>
      </c>
    </row>
    <row r="5" ht="18.75" customHeight="1" spans="1:13">
      <c r="A5" s="31" t="s">
        <v>413</v>
      </c>
      <c r="B5" s="13" t="s">
        <v>179</v>
      </c>
      <c r="C5" s="14"/>
      <c r="D5" s="14"/>
      <c r="E5" s="66" t="s">
        <v>414</v>
      </c>
      <c r="F5" s="66"/>
      <c r="G5" s="66"/>
      <c r="H5" s="66"/>
      <c r="I5" s="66"/>
      <c r="J5" s="66"/>
      <c r="K5" s="66"/>
      <c r="L5" s="66"/>
      <c r="M5" s="66"/>
    </row>
    <row r="6" ht="18.75" customHeight="1" spans="1:13">
      <c r="A6" s="33"/>
      <c r="B6" s="32" t="s">
        <v>55</v>
      </c>
      <c r="C6" s="12" t="s">
        <v>58</v>
      </c>
      <c r="D6" s="67" t="s">
        <v>415</v>
      </c>
      <c r="E6" s="66" t="s">
        <v>416</v>
      </c>
      <c r="F6" s="66" t="s">
        <v>417</v>
      </c>
      <c r="G6" s="66" t="s">
        <v>418</v>
      </c>
      <c r="H6" s="66" t="s">
        <v>419</v>
      </c>
      <c r="I6" s="66" t="s">
        <v>420</v>
      </c>
      <c r="J6" s="66" t="s">
        <v>421</v>
      </c>
      <c r="K6" s="66" t="s">
        <v>422</v>
      </c>
      <c r="L6" s="66" t="s">
        <v>423</v>
      </c>
      <c r="M6" s="66" t="s">
        <v>424</v>
      </c>
    </row>
    <row r="7" ht="18.75" customHeight="1" spans="1:13">
      <c r="A7" s="68">
        <v>1</v>
      </c>
      <c r="B7" s="68">
        <v>2</v>
      </c>
      <c r="C7" s="68">
        <v>3</v>
      </c>
      <c r="D7" s="68">
        <v>4</v>
      </c>
      <c r="E7" s="69">
        <v>5</v>
      </c>
      <c r="F7" s="69">
        <v>6</v>
      </c>
      <c r="G7" s="69">
        <v>7</v>
      </c>
      <c r="H7" s="70">
        <v>8</v>
      </c>
      <c r="I7" s="69">
        <v>9</v>
      </c>
      <c r="J7" s="69">
        <v>10</v>
      </c>
      <c r="K7" s="69">
        <v>11</v>
      </c>
      <c r="L7" s="69">
        <v>12</v>
      </c>
      <c r="M7" s="69">
        <v>13</v>
      </c>
    </row>
    <row r="8" ht="18.75" customHeight="1" spans="1:13">
      <c r="A8" s="34"/>
      <c r="B8" s="24"/>
      <c r="C8" s="24"/>
      <c r="D8" s="24"/>
      <c r="E8" s="24"/>
      <c r="F8" s="24"/>
      <c r="G8" s="24"/>
      <c r="H8" s="24"/>
      <c r="I8" s="71"/>
      <c r="J8" s="72"/>
      <c r="K8" s="72"/>
      <c r="L8" s="72"/>
      <c r="M8" s="72"/>
    </row>
    <row r="9" ht="18.75" customHeight="1" spans="1:13">
      <c r="A9" s="34"/>
      <c r="B9" s="24"/>
      <c r="C9" s="24"/>
      <c r="D9" s="24"/>
      <c r="E9" s="24"/>
      <c r="F9" s="24"/>
      <c r="G9" s="24"/>
      <c r="H9" s="24"/>
      <c r="I9" s="71"/>
      <c r="J9" s="72"/>
      <c r="K9" s="72"/>
      <c r="L9" s="72"/>
      <c r="M9" s="72"/>
    </row>
    <row r="11" customHeight="1" spans="1:2">
      <c r="A11" s="38" t="s">
        <v>425</v>
      </c>
      <c r="B11" s="38"/>
    </row>
  </sheetData>
  <mergeCells count="6">
    <mergeCell ref="A3:I3"/>
    <mergeCell ref="A4:E4"/>
    <mergeCell ref="B5:D5"/>
    <mergeCell ref="E5:M5"/>
    <mergeCell ref="A11:B11"/>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A10" sqref="A10:B10"/>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426</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"单位名称："&amp;"耿马傣族佤族自治县芒洪拉祜族布朗族乡卫生院"</f>
        <v>单位名称：耿马傣族佤族自治县芒洪拉祜族布朗族乡卫生院</v>
      </c>
      <c r="B4" s="4"/>
      <c r="C4" s="4"/>
      <c r="D4" s="4"/>
      <c r="E4" s="4"/>
      <c r="F4" s="53"/>
      <c r="G4" s="4"/>
      <c r="H4" s="53"/>
    </row>
    <row r="5" ht="18.75" customHeight="1" spans="1:10">
      <c r="A5" s="47" t="s">
        <v>288</v>
      </c>
      <c r="B5" s="47" t="s">
        <v>289</v>
      </c>
      <c r="C5" s="47" t="s">
        <v>290</v>
      </c>
      <c r="D5" s="47" t="s">
        <v>291</v>
      </c>
      <c r="E5" s="47" t="s">
        <v>292</v>
      </c>
      <c r="F5" s="54" t="s">
        <v>293</v>
      </c>
      <c r="G5" s="47" t="s">
        <v>294</v>
      </c>
      <c r="H5" s="54" t="s">
        <v>295</v>
      </c>
      <c r="I5" s="54" t="s">
        <v>296</v>
      </c>
      <c r="J5" s="47" t="s">
        <v>297</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10" customHeight="1" spans="1:2">
      <c r="A10" s="58" t="s">
        <v>427</v>
      </c>
      <c r="B10" s="58"/>
    </row>
  </sheetData>
  <mergeCells count="3">
    <mergeCell ref="A3:J3"/>
    <mergeCell ref="A4:H4"/>
    <mergeCell ref="A10:B10"/>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9"/>
  <sheetViews>
    <sheetView showZeros="0" workbookViewId="0">
      <pane ySplit="1" topLeftCell="A2" activePane="bottomLeft" state="frozen"/>
      <selection/>
      <selection pane="bottomLeft" activeCell="A1" sqref="A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428</v>
      </c>
    </row>
    <row r="3" ht="34.5" customHeight="1" spans="1:8">
      <c r="A3" s="41" t="str">
        <f>"2025"&amp;"年新增资产配置表"</f>
        <v>2025年新增资产配置表</v>
      </c>
      <c r="B3" s="7"/>
      <c r="C3" s="7"/>
      <c r="D3" s="7"/>
      <c r="E3" s="7"/>
      <c r="F3" s="7"/>
      <c r="G3" s="7"/>
      <c r="H3" s="7"/>
    </row>
    <row r="4" ht="18.75" customHeight="1" spans="1:8">
      <c r="A4" s="42" t="str">
        <f>"单位名称："&amp;"耿马傣族佤族自治县芒洪拉祜族布朗族乡卫生院"</f>
        <v>单位名称：耿马傣族佤族自治县芒洪拉祜族布朗族乡卫生院</v>
      </c>
      <c r="B4" s="9"/>
      <c r="C4" s="4"/>
      <c r="H4" s="43" t="s">
        <v>159</v>
      </c>
    </row>
    <row r="5" ht="18.75" customHeight="1" spans="1:8">
      <c r="A5" s="12" t="s">
        <v>172</v>
      </c>
      <c r="B5" s="12" t="s">
        <v>429</v>
      </c>
      <c r="C5" s="12" t="s">
        <v>430</v>
      </c>
      <c r="D5" s="12" t="s">
        <v>431</v>
      </c>
      <c r="E5" s="12" t="s">
        <v>432</v>
      </c>
      <c r="F5" s="44" t="s">
        <v>433</v>
      </c>
      <c r="G5" s="45"/>
      <c r="H5" s="46"/>
    </row>
    <row r="6" ht="18.75" customHeight="1" spans="1:8">
      <c r="A6" s="19"/>
      <c r="B6" s="19"/>
      <c r="C6" s="19"/>
      <c r="D6" s="19"/>
      <c r="E6" s="19"/>
      <c r="F6" s="47" t="s">
        <v>383</v>
      </c>
      <c r="G6" s="47" t="s">
        <v>434</v>
      </c>
      <c r="H6" s="47" t="s">
        <v>435</v>
      </c>
    </row>
    <row r="7" ht="18.75" customHeight="1" spans="1:8">
      <c r="A7" s="47">
        <v>1</v>
      </c>
      <c r="B7" s="47">
        <v>2</v>
      </c>
      <c r="C7" s="47">
        <v>3</v>
      </c>
      <c r="D7" s="47">
        <v>4</v>
      </c>
      <c r="E7" s="47">
        <v>5</v>
      </c>
      <c r="F7" s="47">
        <v>6</v>
      </c>
      <c r="G7" s="47">
        <v>7</v>
      </c>
      <c r="H7" s="47">
        <v>8</v>
      </c>
    </row>
    <row r="8" ht="18.75" customHeight="1" spans="1:8">
      <c r="A8" s="48" t="s">
        <v>70</v>
      </c>
      <c r="B8" s="48" t="s">
        <v>436</v>
      </c>
      <c r="C8" s="34" t="s">
        <v>437</v>
      </c>
      <c r="D8" s="34" t="s">
        <v>403</v>
      </c>
      <c r="E8" s="34" t="s">
        <v>390</v>
      </c>
      <c r="F8" s="49">
        <v>10</v>
      </c>
      <c r="G8" s="24">
        <v>5000</v>
      </c>
      <c r="H8" s="24">
        <v>50000</v>
      </c>
    </row>
    <row r="9" ht="18.75" customHeight="1" spans="1:8">
      <c r="A9" s="48" t="s">
        <v>70</v>
      </c>
      <c r="B9" s="48" t="s">
        <v>436</v>
      </c>
      <c r="C9" s="34" t="s">
        <v>438</v>
      </c>
      <c r="D9" s="34" t="s">
        <v>392</v>
      </c>
      <c r="E9" s="34" t="s">
        <v>390</v>
      </c>
      <c r="F9" s="49">
        <v>5</v>
      </c>
      <c r="G9" s="24">
        <v>5000</v>
      </c>
      <c r="H9" s="24">
        <v>25000</v>
      </c>
    </row>
    <row r="10" ht="18.75" customHeight="1" spans="1:8">
      <c r="A10" s="48" t="s">
        <v>70</v>
      </c>
      <c r="B10" s="48" t="s">
        <v>436</v>
      </c>
      <c r="C10" s="34" t="s">
        <v>439</v>
      </c>
      <c r="D10" s="34" t="s">
        <v>389</v>
      </c>
      <c r="E10" s="34" t="s">
        <v>390</v>
      </c>
      <c r="F10" s="49">
        <v>8</v>
      </c>
      <c r="G10" s="24">
        <v>3000</v>
      </c>
      <c r="H10" s="24">
        <v>24000</v>
      </c>
    </row>
    <row r="11" ht="18.75" customHeight="1" spans="1:8">
      <c r="A11" s="48" t="s">
        <v>70</v>
      </c>
      <c r="B11" s="48" t="s">
        <v>436</v>
      </c>
      <c r="C11" s="34" t="s">
        <v>440</v>
      </c>
      <c r="D11" s="34" t="s">
        <v>400</v>
      </c>
      <c r="E11" s="34" t="s">
        <v>390</v>
      </c>
      <c r="F11" s="49">
        <v>2</v>
      </c>
      <c r="G11" s="24">
        <v>1000</v>
      </c>
      <c r="H11" s="24">
        <v>2000</v>
      </c>
    </row>
    <row r="12" ht="18.75" customHeight="1" spans="1:8">
      <c r="A12" s="48" t="s">
        <v>70</v>
      </c>
      <c r="B12" s="48" t="s">
        <v>436</v>
      </c>
      <c r="C12" s="34" t="s">
        <v>440</v>
      </c>
      <c r="D12" s="34" t="s">
        <v>400</v>
      </c>
      <c r="E12" s="34" t="s">
        <v>390</v>
      </c>
      <c r="F12" s="49">
        <v>1</v>
      </c>
      <c r="G12" s="24">
        <v>1000</v>
      </c>
      <c r="H12" s="24">
        <v>1000</v>
      </c>
    </row>
    <row r="13" ht="18.75" customHeight="1" spans="1:8">
      <c r="A13" s="48" t="s">
        <v>70</v>
      </c>
      <c r="B13" s="48" t="s">
        <v>436</v>
      </c>
      <c r="C13" s="34" t="s">
        <v>441</v>
      </c>
      <c r="D13" s="34" t="s">
        <v>394</v>
      </c>
      <c r="E13" s="34" t="s">
        <v>390</v>
      </c>
      <c r="F13" s="49">
        <v>5</v>
      </c>
      <c r="G13" s="24">
        <v>3000</v>
      </c>
      <c r="H13" s="24">
        <v>15000</v>
      </c>
    </row>
    <row r="14" ht="18.75" customHeight="1" spans="1:8">
      <c r="A14" s="48" t="s">
        <v>70</v>
      </c>
      <c r="B14" s="48" t="s">
        <v>436</v>
      </c>
      <c r="C14" s="34" t="s">
        <v>442</v>
      </c>
      <c r="D14" s="34" t="s">
        <v>407</v>
      </c>
      <c r="E14" s="34" t="s">
        <v>390</v>
      </c>
      <c r="F14" s="49">
        <v>5</v>
      </c>
      <c r="G14" s="24">
        <v>10000</v>
      </c>
      <c r="H14" s="24">
        <v>50000</v>
      </c>
    </row>
    <row r="15" ht="18.75" customHeight="1" spans="1:8">
      <c r="A15" s="48" t="s">
        <v>70</v>
      </c>
      <c r="B15" s="48" t="s">
        <v>436</v>
      </c>
      <c r="C15" s="34" t="s">
        <v>443</v>
      </c>
      <c r="D15" s="34" t="s">
        <v>444</v>
      </c>
      <c r="E15" s="34" t="s">
        <v>390</v>
      </c>
      <c r="F15" s="49">
        <v>1</v>
      </c>
      <c r="G15" s="24">
        <v>100000</v>
      </c>
      <c r="H15" s="24">
        <v>100000</v>
      </c>
    </row>
    <row r="16" ht="18.75" customHeight="1" spans="1:8">
      <c r="A16" s="48" t="s">
        <v>70</v>
      </c>
      <c r="B16" s="48" t="s">
        <v>436</v>
      </c>
      <c r="C16" s="34" t="s">
        <v>445</v>
      </c>
      <c r="D16" s="34" t="s">
        <v>396</v>
      </c>
      <c r="E16" s="34" t="s">
        <v>390</v>
      </c>
      <c r="F16" s="49">
        <v>1</v>
      </c>
      <c r="G16" s="24">
        <v>180000</v>
      </c>
      <c r="H16" s="24">
        <v>180000</v>
      </c>
    </row>
    <row r="17" ht="18.75" customHeight="1" spans="1:8">
      <c r="A17" s="48" t="s">
        <v>70</v>
      </c>
      <c r="B17" s="48" t="s">
        <v>436</v>
      </c>
      <c r="C17" s="34" t="s">
        <v>445</v>
      </c>
      <c r="D17" s="34" t="s">
        <v>396</v>
      </c>
      <c r="E17" s="34" t="s">
        <v>390</v>
      </c>
      <c r="F17" s="49">
        <v>1</v>
      </c>
      <c r="G17" s="24">
        <v>3000</v>
      </c>
      <c r="H17" s="24">
        <v>3000</v>
      </c>
    </row>
    <row r="18" ht="18.75" customHeight="1" spans="1:8">
      <c r="A18" s="48" t="s">
        <v>70</v>
      </c>
      <c r="B18" s="48" t="s">
        <v>436</v>
      </c>
      <c r="C18" s="34" t="s">
        <v>445</v>
      </c>
      <c r="D18" s="34" t="s">
        <v>396</v>
      </c>
      <c r="E18" s="34" t="s">
        <v>390</v>
      </c>
      <c r="F18" s="49">
        <v>1</v>
      </c>
      <c r="G18" s="24">
        <v>50000</v>
      </c>
      <c r="H18" s="24">
        <v>50000</v>
      </c>
    </row>
    <row r="19" ht="18.75" customHeight="1" spans="1:8">
      <c r="A19" s="26" t="s">
        <v>55</v>
      </c>
      <c r="B19" s="50"/>
      <c r="C19" s="50"/>
      <c r="D19" s="50"/>
      <c r="E19" s="51"/>
      <c r="F19" s="49">
        <v>40</v>
      </c>
      <c r="G19" s="24">
        <v>361000</v>
      </c>
      <c r="H19" s="24">
        <v>500000</v>
      </c>
    </row>
  </sheetData>
  <mergeCells count="9">
    <mergeCell ref="A3:H3"/>
    <mergeCell ref="A4:C4"/>
    <mergeCell ref="F5:H5"/>
    <mergeCell ref="A19:E1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workbookViewId="0">
      <pane ySplit="1" topLeftCell="A2" activePane="bottomLeft" state="frozen"/>
      <selection/>
      <selection pane="bottomLeft" activeCell="A13" sqref="A13:C13"/>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9"/>
      <c r="E2" s="29"/>
      <c r="F2" s="29"/>
      <c r="G2" s="29"/>
      <c r="H2" s="30"/>
      <c r="I2" s="30"/>
      <c r="J2" s="30"/>
      <c r="K2" s="39" t="s">
        <v>446</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"单位名称："&amp;"耿马傣族佤族自治县芒洪拉祜族布朗族乡卫生院"</f>
        <v>单位名称：耿马傣族佤族自治县芒洪拉祜族布朗族乡卫生院</v>
      </c>
      <c r="B4" s="9"/>
      <c r="C4" s="9"/>
      <c r="D4" s="9"/>
      <c r="E4" s="9"/>
      <c r="F4" s="9"/>
      <c r="G4" s="9"/>
      <c r="H4" s="10"/>
      <c r="I4" s="10"/>
      <c r="J4" s="10"/>
      <c r="K4" s="5" t="s">
        <v>159</v>
      </c>
    </row>
    <row r="5" ht="18.75" customHeight="1" spans="1:11">
      <c r="A5" s="11" t="s">
        <v>247</v>
      </c>
      <c r="B5" s="11" t="s">
        <v>174</v>
      </c>
      <c r="C5" s="11" t="s">
        <v>248</v>
      </c>
      <c r="D5" s="12" t="s">
        <v>175</v>
      </c>
      <c r="E5" s="12" t="s">
        <v>176</v>
      </c>
      <c r="F5" s="12" t="s">
        <v>249</v>
      </c>
      <c r="G5" s="12" t="s">
        <v>250</v>
      </c>
      <c r="H5" s="31" t="s">
        <v>55</v>
      </c>
      <c r="I5" s="13" t="s">
        <v>447</v>
      </c>
      <c r="J5" s="14"/>
      <c r="K5" s="15"/>
    </row>
    <row r="6" ht="18.75" customHeight="1" spans="1:11">
      <c r="A6" s="16"/>
      <c r="B6" s="16"/>
      <c r="C6" s="16"/>
      <c r="D6" s="17"/>
      <c r="E6" s="17"/>
      <c r="F6" s="17"/>
      <c r="G6" s="17"/>
      <c r="H6" s="32"/>
      <c r="I6" s="12" t="s">
        <v>58</v>
      </c>
      <c r="J6" s="12" t="s">
        <v>59</v>
      </c>
      <c r="K6" s="12" t="s">
        <v>60</v>
      </c>
    </row>
    <row r="7" ht="18.75" customHeight="1" spans="1:11">
      <c r="A7" s="18"/>
      <c r="B7" s="18"/>
      <c r="C7" s="18"/>
      <c r="D7" s="19"/>
      <c r="E7" s="19"/>
      <c r="F7" s="19"/>
      <c r="G7" s="19"/>
      <c r="H7" s="33"/>
      <c r="I7" s="19" t="s">
        <v>57</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111</v>
      </c>
      <c r="B11" s="36"/>
      <c r="C11" s="36"/>
      <c r="D11" s="36"/>
      <c r="E11" s="36"/>
      <c r="F11" s="36"/>
      <c r="G11" s="37"/>
      <c r="H11" s="24"/>
      <c r="I11" s="24"/>
      <c r="J11" s="24"/>
      <c r="K11" s="24"/>
    </row>
    <row r="13" customHeight="1" spans="1:3">
      <c r="A13" s="38" t="s">
        <v>448</v>
      </c>
      <c r="B13" s="38"/>
      <c r="C13" s="38"/>
    </row>
  </sheetData>
  <mergeCells count="16">
    <mergeCell ref="A3:K3"/>
    <mergeCell ref="A4:G4"/>
    <mergeCell ref="I5:K5"/>
    <mergeCell ref="A11:G11"/>
    <mergeCell ref="A13:C13"/>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tabSelected="1" workbookViewId="0">
      <pane ySplit="1" topLeftCell="A2" activePane="bottomLeft" state="frozen"/>
      <selection/>
      <selection pane="bottomLeft" activeCell="K19" sqref="K19"/>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449</v>
      </c>
    </row>
    <row r="3" ht="36.75" customHeight="1" spans="1:7">
      <c r="A3" s="6" t="str">
        <f>"2025"&amp;"年部门项目中期规划预算表"</f>
        <v>2025年部门项目中期规划预算表</v>
      </c>
      <c r="B3" s="7"/>
      <c r="C3" s="7"/>
      <c r="D3" s="7"/>
      <c r="E3" s="7"/>
      <c r="F3" s="7"/>
      <c r="G3" s="7"/>
    </row>
    <row r="4" ht="18.75" customHeight="1" spans="1:7">
      <c r="A4" s="8" t="str">
        <f>"单位名称："&amp;"耿马傣族佤族自治县芒洪拉祜族布朗族乡卫生院"</f>
        <v>单位名称：耿马傣族佤族自治县芒洪拉祜族布朗族乡卫生院</v>
      </c>
      <c r="B4" s="9"/>
      <c r="C4" s="9"/>
      <c r="D4" s="9"/>
      <c r="E4" s="10"/>
      <c r="F4" s="10"/>
      <c r="G4" s="5" t="s">
        <v>159</v>
      </c>
    </row>
    <row r="5" ht="18.75" customHeight="1" spans="1:7">
      <c r="A5" s="11" t="s">
        <v>248</v>
      </c>
      <c r="B5" s="11" t="s">
        <v>247</v>
      </c>
      <c r="C5" s="11" t="s">
        <v>174</v>
      </c>
      <c r="D5" s="12" t="s">
        <v>450</v>
      </c>
      <c r="E5" s="13" t="s">
        <v>58</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57</v>
      </c>
      <c r="F7" s="18"/>
      <c r="G7" s="19"/>
    </row>
    <row r="8" ht="18.75" customHeight="1" spans="1:7">
      <c r="A8" s="20">
        <v>1</v>
      </c>
      <c r="B8" s="20">
        <v>2</v>
      </c>
      <c r="C8" s="20">
        <v>3</v>
      </c>
      <c r="D8" s="20">
        <v>4</v>
      </c>
      <c r="E8" s="20">
        <v>5</v>
      </c>
      <c r="F8" s="20">
        <v>6</v>
      </c>
      <c r="G8" s="21">
        <v>7</v>
      </c>
    </row>
    <row r="9" ht="18.75" customHeight="1" spans="1:7">
      <c r="A9" s="22" t="s">
        <v>70</v>
      </c>
      <c r="B9" s="23"/>
      <c r="C9" s="23"/>
      <c r="D9" s="22"/>
      <c r="E9" s="24">
        <v>12400</v>
      </c>
      <c r="F9" s="24"/>
      <c r="G9" s="24"/>
    </row>
    <row r="10" ht="18.75" customHeight="1" spans="1:7">
      <c r="A10" s="22"/>
      <c r="B10" s="22" t="s">
        <v>451</v>
      </c>
      <c r="C10" s="22" t="s">
        <v>256</v>
      </c>
      <c r="D10" s="22" t="s">
        <v>452</v>
      </c>
      <c r="E10" s="24">
        <v>2000</v>
      </c>
      <c r="F10" s="24"/>
      <c r="G10" s="24"/>
    </row>
    <row r="11" ht="18.75" customHeight="1" spans="1:7">
      <c r="A11" s="25"/>
      <c r="B11" s="22" t="s">
        <v>451</v>
      </c>
      <c r="C11" s="22" t="s">
        <v>253</v>
      </c>
      <c r="D11" s="22" t="s">
        <v>452</v>
      </c>
      <c r="E11" s="24">
        <v>400</v>
      </c>
      <c r="F11" s="24"/>
      <c r="G11" s="24"/>
    </row>
    <row r="12" ht="18.75" customHeight="1" spans="1:7">
      <c r="A12" s="25"/>
      <c r="B12" s="22" t="s">
        <v>451</v>
      </c>
      <c r="C12" s="22" t="s">
        <v>260</v>
      </c>
      <c r="D12" s="22" t="s">
        <v>452</v>
      </c>
      <c r="E12" s="24">
        <v>10000</v>
      </c>
      <c r="F12" s="24"/>
      <c r="G12" s="24"/>
    </row>
    <row r="13" ht="18.75" customHeight="1" spans="1:7">
      <c r="A13" s="26" t="s">
        <v>55</v>
      </c>
      <c r="B13" s="27" t="s">
        <v>453</v>
      </c>
      <c r="C13" s="27"/>
      <c r="D13" s="28"/>
      <c r="E13" s="24">
        <v>12400</v>
      </c>
      <c r="F13" s="24"/>
      <c r="G13" s="24"/>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伱</cp:lastModifiedBy>
  <dcterms:created xsi:type="dcterms:W3CDTF">2025-02-20T02:21:00Z</dcterms:created>
  <dcterms:modified xsi:type="dcterms:W3CDTF">2025-02-20T02:24:48Z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816D1EF9B21B493191376985F414A183_13</vt:lpwstr>
  </property>
  <property fmtid="{D5CDD505-2E9C-101B-9397-08002B2CF9AE}" pid="3" name="KSOProductBuildVer">
    <vt:lpwstr>2052-12.1.0.19770</vt:lpwstr>
  </property>
</Properties>
</file>