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9400" firstSheet="11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<sst xmlns="http://schemas.openxmlformats.org/spreadsheetml/2006/main" count="448">
  <si>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</si>
  <si>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</si>
  <si>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</si>
  <si>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</si>
  <si>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</si>
  <si>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</si>
  <si>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</si>
  <si>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</si>
  <si>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</si>
  <si>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</si>
  <si>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</si>
  <si>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</si>
  <si>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</si>
  <si>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</si>
  <si>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</si>
  <si>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</si>
  <si>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</si>
  <si>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</si>
  <si>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</si>
  <si>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</si>
  <si>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</si>
  <si>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</si>
  <si>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</si>
  <si>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</si>
  <si>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</si>
  <si>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</si>
  <si>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</si>
  <si>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</si>
  <si>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</si>
  <si>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</si>
  <si>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</si>
  <si>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</si>
  <si>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</si>
  <si>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</si>
  <si>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</si>
  <si>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</si>
  <si>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</si>
  <si>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</si>
  <si>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</si>
  <si>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</si>
  <si>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</si>
  <si>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</si>
  <si>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</si>
  <si>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</si>
  <si>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</si>
  <si>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</si>
  <si>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</si>
  <si>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</si>
  <si>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</si>
  <si>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</si>
  <si>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</si>
  <si>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</si>
  <si>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</si>
  <si>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</si>
  <si>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</si>
  <si>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</si>
  <si>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</si>
  <si>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</si>
  <si>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</si>
  <si>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</si>
  <si>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</si>
  <si>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</si>
  <si>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</si>
  <si>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</si>
  <si>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</si>
  <si>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</si>
  <si>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</si>
  <si>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</si>
  <si>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</si>
  <si>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</si>
  <si>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耿马傣族佤族自治县耿马镇中心校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</si>
  <si>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</si>
  <si>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</si>
  <si>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</si>
  <si>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</si>
  <si>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</si>
  <si>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</si>
  <si>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</si>
  <si>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</si>
  <si>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</si>
  <si>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</si>
  <si>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</si>
  <si>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</si>
  <si>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</si>
  <si>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</si>
  <si>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</si>
  <si>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2050201</t>
  </si>
  <si>
    <t>2050202</t>
  </si>
  <si>
    <t>20599</t>
  </si>
  <si>
    <t>2059999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</si>
  <si>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</si>
  <si>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</si>
  <si>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</si>
  <si>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</si>
  <si>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</si>
  <si>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</si>
  <si>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</si>
  <si>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</si>
  <si>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</si>
  <si>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</si>
  <si>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</si>
  <si>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</si>
  <si>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</si>
  <si>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</si>
  <si>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</si>
  <si>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</si>
  <si>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</si>
  <si>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</si>
  <si>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</si>
  <si>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</si>
  <si>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</si>
  <si>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</si>
  <si>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</si>
  <si>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</si>
  <si>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</si>
  <si>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</si>
  <si>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</si>
  <si>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</si>
  <si>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</si>
  <si>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</si>
  <si>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</si>
  <si>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</si>
  <si>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</si>
  <si>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</si>
  <si>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</si>
  <si>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</si>
  <si>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</si>
  <si>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</si>
  <si>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</si>
  <si>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</si>
  <si>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</si>
  <si>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</si>
  <si>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</si>
  <si>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</si>
  <si>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</si>
  <si>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</si>
  <si>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</si>
  <si>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</si>
  <si>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</si>
  <si>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</si>
  <si>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</si>
  <si>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</si>
  <si>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</si>
  <si>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</si>
  <si>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</si>
  <si>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</si>
  <si>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</si>
  <si>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</si>
  <si>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</si>
  <si>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</si>
  <si>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</si>
  <si>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</si>
  <si>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</si>
  <si>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</si>
  <si>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</si>
  <si>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</si>
  <si>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</si>
  <si>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学前教育</t>
  </si>
  <si>
    <t>小学教育</t>
  </si>
  <si>
    <t>其他教育支出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</si>
  <si>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</si>
  <si>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</si>
  <si>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</si>
  <si>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</si>
  <si>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</si>
  <si>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</si>
  <si>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</si>
  <si>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</si>
  <si>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</si>
  <si>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</si>
  <si>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</si>
  <si>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</si>
  <si>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</si>
  <si>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</si>
  <si>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</si>
  <si>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</si>
  <si>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</si>
  <si>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</si>
  <si>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注：本单位没有一般公共预算三公经费支出，故本表无数据。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</si>
  <si>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</si>
  <si>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</si>
  <si>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</si>
  <si>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</si>
  <si>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</si>
  <si>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</si>
  <si>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</si>
  <si>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</si>
  <si>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</si>
  <si>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</si>
  <si>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</si>
  <si>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</si>
  <si>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</si>
  <si>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</si>
  <si>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</si>
  <si>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</si>
  <si>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</si>
  <si>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</si>
  <si>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530926210000000002178</t>
  </si>
  <si>
    <t>事业人员工资支出</t>
  </si>
  <si>
    <t>30101</t>
  </si>
  <si>
    <t>基本工资</t>
  </si>
  <si>
    <t>30102</t>
  </si>
  <si>
    <t>津贴补贴</t>
  </si>
  <si>
    <t>530926241100002408630</t>
  </si>
  <si>
    <t>乡镇岗位补贴（事业）</t>
  </si>
  <si>
    <t>530926231100001484926</t>
  </si>
  <si>
    <t>集中连片乡村教师生活补助</t>
  </si>
  <si>
    <t>530926231100001484946</t>
  </si>
  <si>
    <t>奖励性绩效工资</t>
  </si>
  <si>
    <t>30107</t>
  </si>
  <si>
    <t>绩效工资</t>
  </si>
  <si>
    <t>530926231100001484948</t>
  </si>
  <si>
    <t>事业人员绩效工资（2017年提高部分）</t>
  </si>
  <si>
    <t>530926231100001484943</t>
  </si>
  <si>
    <t>基础性绩效工资</t>
  </si>
  <si>
    <t>530926210000000002179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</si>
  <si>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</si>
  <si>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</si>
  <si>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</si>
  <si>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</si>
  <si>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</si>
  <si>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</si>
  <si>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</si>
  <si>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</si>
  <si>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</si>
  <si>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</si>
  <si>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</si>
  <si>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</si>
  <si>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</si>
  <si>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</si>
  <si>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</si>
  <si>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</si>
  <si>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</si>
  <si>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530926210000000002181</t>
  </si>
  <si>
    <t>30113</t>
  </si>
  <si>
    <t>530926231100001484980</t>
  </si>
  <si>
    <t>学前教育公用经费</t>
  </si>
  <si>
    <t>30201</t>
  </si>
  <si>
    <t>办公费</t>
  </si>
  <si>
    <t>530926231100001484958</t>
  </si>
  <si>
    <t>城乡小学生均公用经费</t>
  </si>
  <si>
    <t>530926210000000002186</t>
  </si>
  <si>
    <t>工会经费</t>
  </si>
  <si>
    <t>30228</t>
  </si>
  <si>
    <t>530926251100003813945</t>
  </si>
  <si>
    <t>残疾人就业保障金</t>
  </si>
  <si>
    <t>30299</t>
  </si>
  <si>
    <t>其他商品和服务支出</t>
  </si>
  <si>
    <t>530926210000000002182</t>
  </si>
  <si>
    <t>离退休费</t>
  </si>
  <si>
    <t>30302</t>
  </si>
  <si>
    <t>退休费</t>
  </si>
  <si>
    <t>530926231100001484953</t>
  </si>
  <si>
    <t>公益性岗位住房公积金</t>
  </si>
  <si>
    <t>30305</t>
  </si>
  <si>
    <t>生活补助</t>
  </si>
  <si>
    <t>530926231100001484952</t>
  </si>
  <si>
    <t>代课教师</t>
  </si>
  <si>
    <t>530926231100001484974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</si>
  <si>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</si>
  <si>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</si>
  <si>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</si>
  <si>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</si>
  <si>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</si>
  <si>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</si>
  <si>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</si>
  <si>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</si>
  <si>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</si>
  <si>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</si>
  <si>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教育收费专项资金</t>
  </si>
  <si>
    <t>事业发展类</t>
  </si>
  <si>
    <t>530926251100003813961</t>
  </si>
  <si>
    <t>30204</t>
  </si>
  <si>
    <t>手续费</t>
  </si>
  <si>
    <t>30205</t>
  </si>
  <si>
    <t>水费</t>
  </si>
  <si>
    <t>30207</t>
  </si>
  <si>
    <t>邮电费</t>
  </si>
  <si>
    <t>30213</t>
  </si>
  <si>
    <t>维修（护）费</t>
  </si>
  <si>
    <t>30226</t>
  </si>
  <si>
    <t>劳务费</t>
  </si>
  <si>
    <t>30231</t>
  </si>
  <si>
    <t>公务用车运行维护费</t>
  </si>
  <si>
    <t>31002</t>
  </si>
  <si>
    <t>办公设备购置</t>
  </si>
  <si>
    <t>课后延时服务专项资金</t>
  </si>
  <si>
    <t>530926251100003817819</t>
  </si>
  <si>
    <t>勤工俭学专项资金</t>
  </si>
  <si>
    <t>530926251100003819848</t>
  </si>
  <si>
    <t>31003</t>
  </si>
  <si>
    <t>专用设备购置</t>
  </si>
  <si>
    <t>县级配套学生资助专项资金</t>
  </si>
  <si>
    <t>民生类</t>
  </si>
  <si>
    <t>530926251100003813962</t>
  </si>
  <si>
    <t>30308</t>
  </si>
  <si>
    <t>助学金</t>
  </si>
  <si>
    <t>自有专项资金</t>
  </si>
  <si>
    <t>530926251100003813964</t>
  </si>
  <si>
    <t>自有资金食堂伙食费资金</t>
  </si>
  <si>
    <t>530926251100003815329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</si>
  <si>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</si>
  <si>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</si>
  <si>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</si>
  <si>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</si>
  <si>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</si>
  <si>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</si>
  <si>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</si>
  <si>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</si>
  <si>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</si>
  <si>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</si>
  <si>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</si>
  <si>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按时发放资金，专款专用。</t>
  </si>
  <si>
    <t>产出指标</t>
  </si>
  <si>
    <t>数量指标</t>
  </si>
  <si>
    <t>课后服务学生人数</t>
  </si>
  <si>
    <t>&gt;=</t>
  </si>
  <si>
    <t>2408</t>
  </si>
  <si>
    <t>人</t>
  </si>
  <si>
    <t>定量指标</t>
  </si>
  <si>
    <t>义务教育阶段课后延时服务专项资金</t>
  </si>
  <si>
    <t>参与课后服务学校数</t>
  </si>
  <si>
    <t>=</t>
  </si>
  <si>
    <t>11</t>
  </si>
  <si>
    <t>所</t>
  </si>
  <si>
    <t>质量指标</t>
  </si>
  <si>
    <t>课后服务学生覆盖率</t>
  </si>
  <si>
    <t>100</t>
  </si>
  <si>
    <t>%</t>
  </si>
  <si>
    <t>获得补助教师覆盖率</t>
  </si>
  <si>
    <t>时效指标</t>
  </si>
  <si>
    <t>课后延时发放及时率</t>
  </si>
  <si>
    <t>90</t>
  </si>
  <si>
    <t>效益指标</t>
  </si>
  <si>
    <t>社会效益</t>
  </si>
  <si>
    <t>促进学生全面发展</t>
  </si>
  <si>
    <t>有效</t>
  </si>
  <si>
    <t>减轻学生和家长负担</t>
  </si>
  <si>
    <t>95</t>
  </si>
  <si>
    <t>满意度指标</t>
  </si>
  <si>
    <t>服务对象满意度</t>
  </si>
  <si>
    <t>学校和老师满意度</t>
  </si>
  <si>
    <t>家长和学生满意度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</si>
  <si>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</si>
  <si>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培训人次</t>
  </si>
  <si>
    <t>200</t>
  </si>
  <si>
    <t>10</t>
  </si>
  <si>
    <t>学生人数</t>
  </si>
  <si>
    <t>2895</t>
  </si>
  <si>
    <t>培训合格率</t>
  </si>
  <si>
    <t>98</t>
  </si>
  <si>
    <t>资金到位及时率</t>
  </si>
  <si>
    <t>成本指标</t>
  </si>
  <si>
    <t>经济成本指标</t>
  </si>
  <si>
    <t>7000</t>
  </si>
  <si>
    <t>元</t>
  </si>
  <si>
    <t>保障项目正常运转</t>
  </si>
  <si>
    <t>正常运转</t>
  </si>
  <si>
    <t>定性指标</t>
  </si>
  <si>
    <t>15</t>
  </si>
  <si>
    <t>可持续影响</t>
  </si>
  <si>
    <t>改善办学条件</t>
  </si>
  <si>
    <t>学员满意度</t>
  </si>
  <si>
    <t>按单位自定收费标准收取学生伙食费，提高学生营养均衡。</t>
  </si>
  <si>
    <t>学生数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</si>
  <si>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</si>
  <si>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</si>
  <si>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</si>
  <si>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</si>
  <si>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</si>
  <si>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</si>
  <si>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</si>
  <si>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</si>
  <si>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学生和家长满意度</t>
  </si>
  <si>
    <t>85</t>
  </si>
  <si>
    <t>学生和家长的满意度</t>
  </si>
  <si>
    <t>学前保教费费根据云南省行政事业性单位信息表中的收费项目收取，该项目所收取资金主要用于补充学校办学经费，保障学校正常运转，得以顺利开展教育教学工作。</t>
  </si>
  <si>
    <t>在校生人数</t>
  </si>
  <si>
    <t>&gt;</t>
  </si>
  <si>
    <t>487</t>
  </si>
  <si>
    <t>20</t>
  </si>
  <si>
    <t>公用经费使用合规率</t>
  </si>
  <si>
    <t>补助资金到位及时率</t>
  </si>
  <si>
    <t>292200</t>
  </si>
  <si>
    <t>保障教育教学工作正常运转</t>
  </si>
  <si>
    <t>30</t>
  </si>
  <si>
    <t>按时拨付资金，保障学校食堂正常运营。</t>
  </si>
  <si>
    <t>开展勤工俭学学校数</t>
  </si>
  <si>
    <t>1.00</t>
  </si>
  <si>
    <t>开展勤工俭学活动学生数</t>
  </si>
  <si>
    <t>714</t>
  </si>
  <si>
    <t>经费使用规范性</t>
  </si>
  <si>
    <t>资金当年到位率</t>
  </si>
  <si>
    <t>提升食堂管理</t>
  </si>
  <si>
    <t>学校、学生、家长满意度</t>
  </si>
  <si>
    <t>通过发放助学金达到改善受助学生学习和生活开支，改善家庭经济情况。免学费资金的拨入能有效的改善学校办学条件，是大力发展教育的有力保障。</t>
  </si>
  <si>
    <t>学前受助学生人数</t>
  </si>
  <si>
    <t>415</t>
  </si>
  <si>
    <t>义教受助人数</t>
  </si>
  <si>
    <t>659</t>
  </si>
  <si>
    <t>学生资助金覆盖率</t>
  </si>
  <si>
    <t>政策的知晓度</t>
  </si>
  <si>
    <t>家庭贫困学生入学率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</si>
  <si>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</si>
  <si>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</si>
  <si>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</si>
  <si>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</si>
  <si>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</si>
  <si>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</si>
  <si>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</si>
  <si>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</si>
  <si>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</si>
  <si>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</si>
  <si>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</si>
  <si>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</si>
  <si>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</si>
  <si>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</si>
  <si>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</si>
  <si>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</si>
  <si>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</si>
  <si>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</si>
  <si>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</si>
  <si>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注：因本单位没有部门政府购买预算，故本表无数据。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</si>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</sst>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.00;\-#,##0.00;;@"/>
    <numFmt numFmtId="44" formatCode="_ &quot;￥&quot;* #,##0.00_ ;_ &quot;￥&quot;* \-#,##0.00_ ;_ &quot;￥&quot;* &quot;-&quot;??_ ;_ @_ "/>
    <numFmt numFmtId="177" formatCode="yyyy/mm/dd"/>
    <numFmt numFmtId="43" formatCode="_ * #,##0.00_ ;_ * \-#,##0.00_ ;_ * &quot;-&quot;??_ ;_ @_ "/>
    <numFmt numFmtId="178" formatCode="yyyy/mm/dd\ hh:mm:ss"/>
    <numFmt numFmtId="42" formatCode="_ &quot;￥&quot;* #,##0_ ;_ &quot;￥&quot;* \-#,##0_ ;_ &quot;￥&quot;* &quot;-&quot;_ ;_ @_ "/>
    <numFmt numFmtId="179" formatCode="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25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42" fillId="0" borderId="0" applyNumberFormat="0" applyFill="0" applyBorder="0" applyAlignment="0" applyProtection="0">
      <alignment vertical="center"/>
    </xf>
    <xf numFmtId="0" fontId="25" fillId="11" borderId="15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9" fillId="17" borderId="18" applyNumberFormat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44" fillId="33" borderId="21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9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selection activeCell="B16" sqref="B16"/>
    </sheetView>
  </sheetViews>
  <sheetFormatPr defaultColWidth="9.14545454545454" defaultRowHeight="12" customHeight="1" outlineLevelCol="3"/>
  <cols>
    <col min="1" max="1" width="31.8454545454545" customWidth="1"/>
    <col min="2" max="2" width="35.5727272727273" customWidth="1"/>
    <col min="3" max="3" width="36.5727272727273" customWidth="1"/>
    <col min="4" max="4" width="33.8454545454545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"单位名称："&amp;"耿马傣族佤族自治县耿马镇中心校"</f>
        <v>单位名称：耿马傣族佤族自治县耿马镇中心校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38389544.97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4704200</v>
      </c>
      <c r="C11" s="155" t="s">
        <v>15</v>
      </c>
      <c r="D11" s="23">
        <v>29768734.1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6109432.08</v>
      </c>
    </row>
    <row r="15" ht="18.75" customHeight="1" spans="1:4">
      <c r="A15" s="158" t="s">
        <v>22</v>
      </c>
      <c r="B15" s="23"/>
      <c r="C15" s="157" t="s">
        <v>23</v>
      </c>
      <c r="D15" s="23">
        <v>1565468.87</v>
      </c>
    </row>
    <row r="16" ht="18.75" customHeight="1" spans="1:4">
      <c r="A16" s="158" t="s">
        <v>24</v>
      </c>
      <c r="B16" s="23">
        <v>4704200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2461309.92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3188800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43093744.97</v>
      </c>
      <c r="C33" s="198" t="s">
        <v>44</v>
      </c>
      <c r="D33" s="161">
        <v>43093744.97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43093744.97</v>
      </c>
      <c r="C37" s="198" t="s">
        <v>51</v>
      </c>
      <c r="D37" s="161">
        <f t="shared" si="0"/>
        <v>43093744.97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topLeftCell="E1" workbookViewId="0">
      <selection activeCell="B16" sqref="B16"/>
    </sheetView>
  </sheetViews>
  <sheetFormatPr defaultColWidth="9.14545454545454" defaultRowHeight="14.25" customHeight="1"/>
  <cols>
    <col min="1" max="1" width="21.1454545454545" customWidth="1"/>
    <col min="2" max="2" width="35.2818181818182" customWidth="1"/>
    <col min="3" max="8" width="20.4181818181818" customWidth="1"/>
    <col min="9" max="11" width="20.5727272727273" customWidth="1"/>
    <col min="12" max="12" width="20.4181818181818" customWidth="1"/>
    <col min="13" max="13" width="20.5727272727273" customWidth="1"/>
    <col min="14" max="19" width="20.4181818181818" customWidth="1"/>
  </cols>
  <sheetData>
    <row r="1" ht="15" customHeight="1" spans="10:19">
      <c r="J1" s="187"/>
      <c r="O1" s="66"/>
      <c r="P1" s="66"/>
      <c r="Q1" s="66"/>
      <c r="R1" s="66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"单位名称："&amp;"耿马傣族佤族自治县耿马镇中心校"</f>
        <v>单位名称：耿马傣族佤族自治县耿马镇中心校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43093744.97</v>
      </c>
      <c r="D8" s="23">
        <v>43093744.97</v>
      </c>
      <c r="E8" s="23">
        <v>38389544.97</v>
      </c>
      <c r="F8" s="23"/>
      <c r="G8" s="23"/>
      <c r="H8" s="23"/>
      <c r="I8" s="23">
        <v>4704200</v>
      </c>
      <c r="J8" s="23"/>
      <c r="K8" s="23"/>
      <c r="L8" s="23"/>
      <c r="M8" s="23"/>
      <c r="N8" s="23">
        <v>4704200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43093744.97</v>
      </c>
      <c r="D9" s="23">
        <v>43093744.97</v>
      </c>
      <c r="E9" s="23">
        <v>38389544.97</v>
      </c>
      <c r="F9" s="23"/>
      <c r="G9" s="23"/>
      <c r="H9" s="23"/>
      <c r="I9" s="23">
        <v>4704200</v>
      </c>
      <c r="J9" s="23"/>
      <c r="K9" s="23"/>
      <c r="L9" s="23"/>
      <c r="M9" s="23"/>
      <c r="N9" s="23">
        <v>4704200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9"/>
  <sheetViews>
    <sheetView showZeros="0" topLeftCell="A2" workbookViewId="0">
      <selection activeCell="E9" sqref="E9"/>
    </sheetView>
  </sheetViews>
  <sheetFormatPr defaultColWidth="9.14545454545454" defaultRowHeight="14.25" customHeight="1"/>
  <cols>
    <col min="1" max="1" width="14.2818181818182" customWidth="1"/>
    <col min="2" max="2" width="37.7181818181818" customWidth="1"/>
    <col min="3" max="6" width="19.1454545454545" customWidth="1"/>
    <col min="7" max="8" width="19" customWidth="1"/>
    <col min="9" max="9" width="18.8454545454545" customWidth="1"/>
    <col min="10" max="11" width="19" customWidth="1"/>
    <col min="12" max="14" width="18.8454545454545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"单位名称："&amp;"耿马傣族佤族自治县耿马镇中心校"</f>
        <v>单位名称：耿马傣族佤族自治县耿马镇中心校</v>
      </c>
      <c r="B3" s="166"/>
      <c r="C3" s="61"/>
      <c r="D3" s="29"/>
      <c r="E3" s="61"/>
      <c r="F3" s="61"/>
      <c r="G3" s="61"/>
      <c r="H3" s="29"/>
      <c r="I3" s="61"/>
      <c r="J3" s="29"/>
      <c r="K3" s="61"/>
      <c r="L3" s="61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83</v>
      </c>
      <c r="B7" s="152" t="s">
        <v>84</v>
      </c>
      <c r="C7" s="23">
        <v>29768734.1</v>
      </c>
      <c r="D7" s="23">
        <v>28253334.1</v>
      </c>
      <c r="E7" s="23">
        <v>27913264.78</v>
      </c>
      <c r="F7" s="23">
        <v>340069.32</v>
      </c>
      <c r="G7" s="23"/>
      <c r="H7" s="23"/>
      <c r="I7" s="23"/>
      <c r="J7" s="23">
        <v>1515400</v>
      </c>
      <c r="K7" s="23"/>
      <c r="L7" s="23"/>
      <c r="M7" s="23"/>
      <c r="N7" s="23"/>
      <c r="O7" s="23">
        <v>1515400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v>29126566.1</v>
      </c>
      <c r="D8" s="23">
        <v>27611166.1</v>
      </c>
      <c r="E8" s="23">
        <v>27271096.78</v>
      </c>
      <c r="F8" s="23">
        <v>340069.32</v>
      </c>
      <c r="G8" s="23"/>
      <c r="H8" s="23"/>
      <c r="I8" s="23"/>
      <c r="J8" s="23">
        <v>1515400</v>
      </c>
      <c r="K8" s="23"/>
      <c r="L8" s="23"/>
      <c r="M8" s="23"/>
      <c r="N8" s="23"/>
      <c r="O8" s="23">
        <v>1515400</v>
      </c>
    </row>
    <row r="9" ht="18.75" customHeight="1" spans="1:15">
      <c r="A9" s="167" t="s">
        <v>86</v>
      </c>
      <c r="B9" s="168" t="str">
        <f>"    "&amp;"学前教育"</f>
        <v>    学前教育</v>
      </c>
      <c r="C9" s="23">
        <v>818141.46</v>
      </c>
      <c r="D9" s="23">
        <v>818141.46</v>
      </c>
      <c r="E9" s="23">
        <v>522579.96</v>
      </c>
      <c r="F9" s="23">
        <v>295561.5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67" t="s">
        <v>87</v>
      </c>
      <c r="B10" s="168" t="str">
        <f>"    "&amp;"小学教育"</f>
        <v>    小学教育</v>
      </c>
      <c r="C10" s="23">
        <v>28308424.64</v>
      </c>
      <c r="D10" s="23">
        <v>26793024.64</v>
      </c>
      <c r="E10" s="23">
        <v>26748516.82</v>
      </c>
      <c r="F10" s="23">
        <v>44507.82</v>
      </c>
      <c r="G10" s="23"/>
      <c r="H10" s="23"/>
      <c r="I10" s="23"/>
      <c r="J10" s="23">
        <v>1515400</v>
      </c>
      <c r="K10" s="23"/>
      <c r="L10" s="23"/>
      <c r="M10" s="23"/>
      <c r="N10" s="23"/>
      <c r="O10" s="23">
        <v>1515400</v>
      </c>
    </row>
    <row r="11" ht="18.75" customHeight="1" spans="1:15">
      <c r="A11" s="167" t="s">
        <v>88</v>
      </c>
      <c r="B11" s="168" t="str">
        <f>"  "&amp;"其他教育支出"</f>
        <v>  其他教育支出</v>
      </c>
      <c r="C11" s="23">
        <v>642168</v>
      </c>
      <c r="D11" s="23">
        <v>642168</v>
      </c>
      <c r="E11" s="23">
        <v>642168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67" t="s">
        <v>89</v>
      </c>
      <c r="B12" s="168" t="str">
        <f>"    "&amp;"其他教育支出"</f>
        <v>    其他教育支出</v>
      </c>
      <c r="C12" s="23">
        <v>642168</v>
      </c>
      <c r="D12" s="23">
        <v>642168</v>
      </c>
      <c r="E12" s="23">
        <v>642168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8" t="s">
        <v>90</v>
      </c>
      <c r="B13" s="152" t="s">
        <v>91</v>
      </c>
      <c r="C13" s="23">
        <v>6109432.08</v>
      </c>
      <c r="D13" s="23">
        <v>6109432.08</v>
      </c>
      <c r="E13" s="23">
        <v>6109432.08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"&amp;"行政事业单位养老支出"</f>
        <v>  行政事业单位养老支出</v>
      </c>
      <c r="C14" s="23">
        <v>5980154.16</v>
      </c>
      <c r="D14" s="23">
        <v>5980154.16</v>
      </c>
      <c r="E14" s="23">
        <v>5980154.16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"&amp;"事业单位离退休"</f>
        <v>    事业单位离退休</v>
      </c>
      <c r="C15" s="23">
        <v>2698407.6</v>
      </c>
      <c r="D15" s="23">
        <v>2698407.6</v>
      </c>
      <c r="E15" s="23">
        <v>2698407.6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  "&amp;"机关事业单位基本养老保险缴费支出"</f>
        <v>    机关事业单位基本养老保险缴费支出</v>
      </c>
      <c r="C16" s="23">
        <v>3281746.56</v>
      </c>
      <c r="D16" s="23">
        <v>3281746.56</v>
      </c>
      <c r="E16" s="23">
        <v>3281746.56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95</v>
      </c>
      <c r="B17" s="168" t="str">
        <f>"  "&amp;"抚恤"</f>
        <v>  抚恤</v>
      </c>
      <c r="C17" s="23">
        <v>129277.92</v>
      </c>
      <c r="D17" s="23">
        <v>129277.92</v>
      </c>
      <c r="E17" s="23">
        <v>129277.92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7" t="s">
        <v>96</v>
      </c>
      <c r="B18" s="168" t="str">
        <f>"    "&amp;"死亡抚恤"</f>
        <v>    死亡抚恤</v>
      </c>
      <c r="C18" s="23">
        <v>129277.92</v>
      </c>
      <c r="D18" s="23">
        <v>129277.92</v>
      </c>
      <c r="E18" s="23">
        <v>129277.92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8" t="s">
        <v>97</v>
      </c>
      <c r="B19" s="152" t="s">
        <v>98</v>
      </c>
      <c r="C19" s="23">
        <v>1565468.87</v>
      </c>
      <c r="D19" s="23">
        <v>1565468.87</v>
      </c>
      <c r="E19" s="23">
        <v>1565468.87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"&amp;"行政事业单位医疗"</f>
        <v>  行政事业单位医疗</v>
      </c>
      <c r="C20" s="23">
        <v>1565468.87</v>
      </c>
      <c r="D20" s="23">
        <v>1565468.87</v>
      </c>
      <c r="E20" s="23">
        <v>1565468.87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100</v>
      </c>
      <c r="B21" s="168" t="str">
        <f>"    "&amp;"事业单位医疗"</f>
        <v>    事业单位医疗</v>
      </c>
      <c r="C21" s="23">
        <v>1456275.04</v>
      </c>
      <c r="D21" s="23">
        <v>1456275.04</v>
      </c>
      <c r="E21" s="23">
        <v>1456275.04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67" t="s">
        <v>101</v>
      </c>
      <c r="B22" s="168" t="str">
        <f>"    "&amp;"其他行政事业单位医疗支出"</f>
        <v>    其他行政事业单位医疗支出</v>
      </c>
      <c r="C22" s="23">
        <v>109193.83</v>
      </c>
      <c r="D22" s="23">
        <v>109193.83</v>
      </c>
      <c r="E22" s="23">
        <v>109193.83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8" t="s">
        <v>102</v>
      </c>
      <c r="B23" s="152" t="s">
        <v>103</v>
      </c>
      <c r="C23" s="23">
        <v>2461309.92</v>
      </c>
      <c r="D23" s="23">
        <v>2461309.92</v>
      </c>
      <c r="E23" s="23">
        <v>2461309.92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104</v>
      </c>
      <c r="B24" s="168" t="str">
        <f>"  "&amp;"住房改革支出"</f>
        <v>  住房改革支出</v>
      </c>
      <c r="C24" s="23">
        <v>2461309.92</v>
      </c>
      <c r="D24" s="23">
        <v>2461309.92</v>
      </c>
      <c r="E24" s="23">
        <v>2461309.92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67" t="s">
        <v>105</v>
      </c>
      <c r="B25" s="168" t="str">
        <f>"    "&amp;"住房公积金"</f>
        <v>    住房公积金</v>
      </c>
      <c r="C25" s="23">
        <v>2461309.92</v>
      </c>
      <c r="D25" s="23">
        <v>2461309.92</v>
      </c>
      <c r="E25" s="23">
        <v>2461309.92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28" t="s">
        <v>106</v>
      </c>
      <c r="B26" s="152" t="s">
        <v>82</v>
      </c>
      <c r="C26" s="23">
        <v>3188800</v>
      </c>
      <c r="D26" s="23"/>
      <c r="E26" s="23"/>
      <c r="F26" s="23"/>
      <c r="G26" s="23"/>
      <c r="H26" s="23"/>
      <c r="I26" s="23"/>
      <c r="J26" s="23">
        <v>3188800</v>
      </c>
      <c r="K26" s="23"/>
      <c r="L26" s="23"/>
      <c r="M26" s="23"/>
      <c r="N26" s="23"/>
      <c r="O26" s="23">
        <v>3188800</v>
      </c>
    </row>
    <row r="27" ht="18.75" customHeight="1" spans="1:15">
      <c r="A27" s="167" t="s">
        <v>107</v>
      </c>
      <c r="B27" s="168" t="str">
        <f>"  "&amp;"其他支出"</f>
        <v>  其他支出</v>
      </c>
      <c r="C27" s="23">
        <v>3188800</v>
      </c>
      <c r="D27" s="23"/>
      <c r="E27" s="23"/>
      <c r="F27" s="23"/>
      <c r="G27" s="23"/>
      <c r="H27" s="23"/>
      <c r="I27" s="23"/>
      <c r="J27" s="23">
        <v>3188800</v>
      </c>
      <c r="K27" s="23"/>
      <c r="L27" s="23"/>
      <c r="M27" s="23"/>
      <c r="N27" s="23"/>
      <c r="O27" s="23">
        <v>3188800</v>
      </c>
    </row>
    <row r="28" ht="18.75" customHeight="1" spans="1:15">
      <c r="A28" s="167" t="s">
        <v>108</v>
      </c>
      <c r="B28" s="168" t="str">
        <f>"    "&amp;"其他支出"</f>
        <v>    其他支出</v>
      </c>
      <c r="C28" s="23">
        <v>3188800</v>
      </c>
      <c r="D28" s="23"/>
      <c r="E28" s="23"/>
      <c r="F28" s="23"/>
      <c r="G28" s="23"/>
      <c r="H28" s="23"/>
      <c r="I28" s="23"/>
      <c r="J28" s="23">
        <v>3188800</v>
      </c>
      <c r="K28" s="23"/>
      <c r="L28" s="23"/>
      <c r="M28" s="23"/>
      <c r="N28" s="23"/>
      <c r="O28" s="23">
        <v>3188800</v>
      </c>
    </row>
    <row r="29" ht="18.75" customHeight="1" spans="1:15">
      <c r="A29" s="169" t="s">
        <v>109</v>
      </c>
      <c r="B29" s="170" t="s">
        <v>109</v>
      </c>
      <c r="C29" s="23">
        <v>43093744.97</v>
      </c>
      <c r="D29" s="23">
        <v>38389544.97</v>
      </c>
      <c r="E29" s="23">
        <v>38049475.65</v>
      </c>
      <c r="F29" s="23">
        <v>340069.32</v>
      </c>
      <c r="G29" s="23"/>
      <c r="H29" s="23"/>
      <c r="I29" s="23"/>
      <c r="J29" s="23">
        <v>4704200</v>
      </c>
      <c r="K29" s="23"/>
      <c r="L29" s="23"/>
      <c r="M29" s="23"/>
      <c r="N29" s="23"/>
      <c r="O29" s="23">
        <v>4704200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showZeros="0" workbookViewId="0">
      <selection activeCell="B16" sqref="B16"/>
    </sheetView>
  </sheetViews>
  <sheetFormatPr defaultColWidth="9.14545454545454" defaultRowHeight="14.25" customHeight="1" outlineLevelCol="3"/>
  <cols>
    <col min="1" max="1" width="39.2818181818182" customWidth="1"/>
    <col min="2" max="2" width="30.8454545454545" customWidth="1"/>
    <col min="3" max="3" width="35.8454545454545" customWidth="1"/>
    <col min="4" max="4" width="29.8454545454545" customWidth="1"/>
  </cols>
  <sheetData>
    <row r="1" ht="15" customHeight="1" spans="1:4">
      <c r="A1" s="1"/>
      <c r="B1" s="1"/>
      <c r="C1" s="1"/>
      <c r="D1" s="38" t="s">
        <v>110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"单位名称："&amp;"耿马傣族佤族自治县耿马镇中心校"</f>
        <v>单位名称：耿马傣族佤族自治县耿马镇中心校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111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2" t="s">
        <v>112</v>
      </c>
      <c r="B7" s="23">
        <v>38389544.97</v>
      </c>
      <c r="C7" s="22" t="s">
        <v>113</v>
      </c>
      <c r="D7" s="23">
        <v>38389544.97</v>
      </c>
    </row>
    <row r="8" ht="18.75" customHeight="1" spans="1:4">
      <c r="A8" s="153" t="s">
        <v>114</v>
      </c>
      <c r="B8" s="23">
        <v>38389544.97</v>
      </c>
      <c r="C8" s="22" t="s">
        <v>115</v>
      </c>
      <c r="D8" s="23"/>
    </row>
    <row r="9" ht="18.75" customHeight="1" spans="1:4">
      <c r="A9" s="153" t="s">
        <v>116</v>
      </c>
      <c r="B9" s="23"/>
      <c r="C9" s="22" t="s">
        <v>117</v>
      </c>
      <c r="D9" s="23"/>
    </row>
    <row r="10" ht="18.75" customHeight="1" spans="1:4">
      <c r="A10" s="153" t="s">
        <v>118</v>
      </c>
      <c r="B10" s="23"/>
      <c r="C10" s="22" t="s">
        <v>119</v>
      </c>
      <c r="D10" s="23"/>
    </row>
    <row r="11" ht="18.75" customHeight="1" spans="1:4">
      <c r="A11" s="154" t="s">
        <v>120</v>
      </c>
      <c r="B11" s="23"/>
      <c r="C11" s="155" t="s">
        <v>121</v>
      </c>
      <c r="D11" s="23"/>
    </row>
    <row r="12" ht="18.75" customHeight="1" spans="1:4">
      <c r="A12" s="156" t="s">
        <v>114</v>
      </c>
      <c r="B12" s="23"/>
      <c r="C12" s="157" t="s">
        <v>122</v>
      </c>
      <c r="D12" s="23">
        <v>28253334.1</v>
      </c>
    </row>
    <row r="13" ht="18.75" customHeight="1" spans="1:4">
      <c r="A13" s="156" t="s">
        <v>116</v>
      </c>
      <c r="B13" s="23"/>
      <c r="C13" s="157" t="s">
        <v>123</v>
      </c>
      <c r="D13" s="23"/>
    </row>
    <row r="14" ht="18.75" customHeight="1" spans="1:4">
      <c r="A14" s="156" t="s">
        <v>118</v>
      </c>
      <c r="B14" s="23"/>
      <c r="C14" s="157" t="s">
        <v>124</v>
      </c>
      <c r="D14" s="23"/>
    </row>
    <row r="15" ht="18.75" customHeight="1" spans="1:4">
      <c r="A15" s="156" t="s">
        <v>26</v>
      </c>
      <c r="B15" s="23"/>
      <c r="C15" s="157" t="s">
        <v>125</v>
      </c>
      <c r="D15" s="23">
        <v>6109432.08</v>
      </c>
    </row>
    <row r="16" ht="18.75" customHeight="1" spans="1:4">
      <c r="A16" s="156" t="s">
        <v>26</v>
      </c>
      <c r="B16" s="23" t="s">
        <v>26</v>
      </c>
      <c r="C16" s="157" t="s">
        <v>126</v>
      </c>
      <c r="D16" s="23">
        <v>1565468.87</v>
      </c>
    </row>
    <row r="17" ht="18.75" customHeight="1" spans="1:4">
      <c r="A17" s="158" t="s">
        <v>26</v>
      </c>
      <c r="B17" s="23" t="s">
        <v>26</v>
      </c>
      <c r="C17" s="157" t="s">
        <v>127</v>
      </c>
      <c r="D17" s="23"/>
    </row>
    <row r="18" ht="18.75" customHeight="1" spans="1:4">
      <c r="A18" s="158" t="s">
        <v>26</v>
      </c>
      <c r="B18" s="23" t="s">
        <v>26</v>
      </c>
      <c r="C18" s="157" t="s">
        <v>128</v>
      </c>
      <c r="D18" s="23"/>
    </row>
    <row r="19" ht="18.75" customHeight="1" spans="1:4">
      <c r="A19" s="159" t="s">
        <v>26</v>
      </c>
      <c r="B19" s="23" t="s">
        <v>26</v>
      </c>
      <c r="C19" s="157" t="s">
        <v>129</v>
      </c>
      <c r="D19" s="23"/>
    </row>
    <row r="20" ht="18.75" customHeight="1" spans="1:4">
      <c r="A20" s="159" t="s">
        <v>26</v>
      </c>
      <c r="B20" s="23" t="s">
        <v>26</v>
      </c>
      <c r="C20" s="157" t="s">
        <v>130</v>
      </c>
      <c r="D20" s="23"/>
    </row>
    <row r="21" ht="18.75" customHeight="1" spans="1:4">
      <c r="A21" s="159" t="s">
        <v>26</v>
      </c>
      <c r="B21" s="23" t="s">
        <v>26</v>
      </c>
      <c r="C21" s="157" t="s">
        <v>131</v>
      </c>
      <c r="D21" s="23"/>
    </row>
    <row r="22" ht="18.75" customHeight="1" spans="1:4">
      <c r="A22" s="159" t="s">
        <v>26</v>
      </c>
      <c r="B22" s="23" t="s">
        <v>26</v>
      </c>
      <c r="C22" s="157" t="s">
        <v>132</v>
      </c>
      <c r="D22" s="23"/>
    </row>
    <row r="23" ht="18.75" customHeight="1" spans="1:4">
      <c r="A23" s="159" t="s">
        <v>26</v>
      </c>
      <c r="B23" s="23" t="s">
        <v>26</v>
      </c>
      <c r="C23" s="157" t="s">
        <v>133</v>
      </c>
      <c r="D23" s="23"/>
    </row>
    <row r="24" ht="18.75" customHeight="1" spans="1:4">
      <c r="A24" s="159" t="s">
        <v>26</v>
      </c>
      <c r="B24" s="23" t="s">
        <v>26</v>
      </c>
      <c r="C24" s="157" t="s">
        <v>134</v>
      </c>
      <c r="D24" s="23"/>
    </row>
    <row r="25" ht="18.75" customHeight="1" spans="1:4">
      <c r="A25" s="159" t="s">
        <v>26</v>
      </c>
      <c r="B25" s="23" t="s">
        <v>26</v>
      </c>
      <c r="C25" s="157" t="s">
        <v>135</v>
      </c>
      <c r="D25" s="23"/>
    </row>
    <row r="26" ht="18.75" customHeight="1" spans="1:4">
      <c r="A26" s="159" t="s">
        <v>26</v>
      </c>
      <c r="B26" s="23" t="s">
        <v>26</v>
      </c>
      <c r="C26" s="157" t="s">
        <v>136</v>
      </c>
      <c r="D26" s="23">
        <v>2461309.92</v>
      </c>
    </row>
    <row r="27" ht="18.75" customHeight="1" spans="1:4">
      <c r="A27" s="159" t="s">
        <v>26</v>
      </c>
      <c r="B27" s="23" t="s">
        <v>26</v>
      </c>
      <c r="C27" s="157" t="s">
        <v>137</v>
      </c>
      <c r="D27" s="23"/>
    </row>
    <row r="28" ht="18.75" customHeight="1" spans="1:4">
      <c r="A28" s="159" t="s">
        <v>26</v>
      </c>
      <c r="B28" s="23" t="s">
        <v>26</v>
      </c>
      <c r="C28" s="157" t="s">
        <v>138</v>
      </c>
      <c r="D28" s="23"/>
    </row>
    <row r="29" ht="18.75" customHeight="1" spans="1:4">
      <c r="A29" s="159" t="s">
        <v>26</v>
      </c>
      <c r="B29" s="23" t="s">
        <v>26</v>
      </c>
      <c r="C29" s="157" t="s">
        <v>139</v>
      </c>
      <c r="D29" s="23"/>
    </row>
    <row r="30" ht="18.75" customHeight="1" spans="1:4">
      <c r="A30" s="159" t="s">
        <v>26</v>
      </c>
      <c r="B30" s="23" t="s">
        <v>26</v>
      </c>
      <c r="C30" s="157" t="s">
        <v>140</v>
      </c>
      <c r="D30" s="23"/>
    </row>
    <row r="31" ht="18.75" customHeight="1" spans="1:4">
      <c r="A31" s="160" t="s">
        <v>26</v>
      </c>
      <c r="B31" s="23" t="s">
        <v>26</v>
      </c>
      <c r="C31" s="157" t="s">
        <v>141</v>
      </c>
      <c r="D31" s="23"/>
    </row>
    <row r="32" ht="18.75" customHeight="1" spans="1:4">
      <c r="A32" s="160" t="s">
        <v>26</v>
      </c>
      <c r="B32" s="23" t="s">
        <v>26</v>
      </c>
      <c r="C32" s="157" t="s">
        <v>142</v>
      </c>
      <c r="D32" s="23"/>
    </row>
    <row r="33" ht="18.75" customHeight="1" spans="1:4">
      <c r="A33" s="160" t="s">
        <v>26</v>
      </c>
      <c r="B33" s="23" t="s">
        <v>26</v>
      </c>
      <c r="C33" s="157" t="s">
        <v>143</v>
      </c>
      <c r="D33" s="23"/>
    </row>
    <row r="34" ht="18.75" customHeight="1" spans="1:4">
      <c r="A34" s="160" t="s">
        <v>26</v>
      </c>
      <c r="B34" s="23" t="s">
        <v>26</v>
      </c>
      <c r="C34" s="157" t="s">
        <v>144</v>
      </c>
      <c r="D34" s="23"/>
    </row>
    <row r="35" ht="18.75" customHeight="1" spans="1:4">
      <c r="A35" s="54" t="s">
        <v>145</v>
      </c>
      <c r="B35" s="161">
        <v>38389544.97</v>
      </c>
      <c r="C35" s="162" t="s">
        <v>51</v>
      </c>
      <c r="D35" s="161">
        <v>38389544.97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showZeros="0" workbookViewId="0">
      <selection activeCell="B16" sqref="B16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ht="15" customHeight="1" spans="4:7">
      <c r="D1" s="140"/>
      <c r="F1" s="56"/>
      <c r="G1" s="38" t="s">
        <v>146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"单位名称："&amp;"耿马傣族佤族自治县耿马镇中心校"</f>
        <v>单位名称：耿马傣族佤族自治县耿马镇中心校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3" t="s">
        <v>147</v>
      </c>
      <c r="B4" s="144"/>
      <c r="C4" s="104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2"/>
      <c r="D5" s="65" t="s">
        <v>57</v>
      </c>
      <c r="E5" s="65" t="s">
        <v>148</v>
      </c>
      <c r="F5" s="65" t="s">
        <v>149</v>
      </c>
      <c r="G5" s="93"/>
    </row>
    <row r="6" ht="19.5" customHeight="1" spans="1:7">
      <c r="A6" s="145" t="s">
        <v>150</v>
      </c>
      <c r="B6" s="145" t="s">
        <v>151</v>
      </c>
      <c r="C6" s="145" t="s">
        <v>152</v>
      </c>
      <c r="D6" s="65">
        <v>4</v>
      </c>
      <c r="E6" s="146" t="s">
        <v>153</v>
      </c>
      <c r="F6" s="146" t="s">
        <v>154</v>
      </c>
      <c r="G6" s="145" t="s">
        <v>155</v>
      </c>
    </row>
    <row r="7" ht="18" customHeight="1" spans="1:7">
      <c r="A7" s="33" t="s">
        <v>83</v>
      </c>
      <c r="B7" s="33" t="s">
        <v>84</v>
      </c>
      <c r="C7" s="23">
        <v>28253334.1</v>
      </c>
      <c r="D7" s="23">
        <v>27913264.78</v>
      </c>
      <c r="E7" s="23">
        <v>26826260.41</v>
      </c>
      <c r="F7" s="23">
        <v>1087004.37</v>
      </c>
      <c r="G7" s="23">
        <v>340069.32</v>
      </c>
    </row>
    <row r="8" ht="18" customHeight="1" spans="1:7">
      <c r="A8" s="115" t="s">
        <v>85</v>
      </c>
      <c r="B8" s="115" t="s">
        <v>156</v>
      </c>
      <c r="C8" s="23">
        <v>27611166.1</v>
      </c>
      <c r="D8" s="23">
        <v>27271096.78</v>
      </c>
      <c r="E8" s="23">
        <v>26184092.41</v>
      </c>
      <c r="F8" s="23">
        <v>1087004.37</v>
      </c>
      <c r="G8" s="23">
        <v>340069.32</v>
      </c>
    </row>
    <row r="9" ht="18" customHeight="1" spans="1:7">
      <c r="A9" s="147" t="s">
        <v>86</v>
      </c>
      <c r="B9" s="147" t="s">
        <v>157</v>
      </c>
      <c r="C9" s="23">
        <v>818141.46</v>
      </c>
      <c r="D9" s="23">
        <v>522579.96</v>
      </c>
      <c r="E9" s="23">
        <v>224454.84</v>
      </c>
      <c r="F9" s="23">
        <v>298125.12</v>
      </c>
      <c r="G9" s="23">
        <v>295561.5</v>
      </c>
    </row>
    <row r="10" ht="18" customHeight="1" spans="1:7">
      <c r="A10" s="147" t="s">
        <v>87</v>
      </c>
      <c r="B10" s="147" t="s">
        <v>158</v>
      </c>
      <c r="C10" s="23">
        <v>26793024.64</v>
      </c>
      <c r="D10" s="23">
        <v>26748516.82</v>
      </c>
      <c r="E10" s="23">
        <v>25959637.57</v>
      </c>
      <c r="F10" s="23">
        <v>788879.25</v>
      </c>
      <c r="G10" s="23">
        <v>44507.82</v>
      </c>
    </row>
    <row r="11" ht="18" customHeight="1" spans="1:7">
      <c r="A11" s="115" t="s">
        <v>88</v>
      </c>
      <c r="B11" s="115" t="s">
        <v>159</v>
      </c>
      <c r="C11" s="23">
        <v>642168</v>
      </c>
      <c r="D11" s="23">
        <v>642168</v>
      </c>
      <c r="E11" s="23">
        <v>642168</v>
      </c>
      <c r="F11" s="23"/>
      <c r="G11" s="23"/>
    </row>
    <row r="12" ht="18" customHeight="1" spans="1:7">
      <c r="A12" s="147" t="s">
        <v>89</v>
      </c>
      <c r="B12" s="147" t="s">
        <v>159</v>
      </c>
      <c r="C12" s="23">
        <v>642168</v>
      </c>
      <c r="D12" s="23">
        <v>642168</v>
      </c>
      <c r="E12" s="23">
        <v>642168</v>
      </c>
      <c r="F12" s="23"/>
      <c r="G12" s="23"/>
    </row>
    <row r="13" ht="18" customHeight="1" spans="1:7">
      <c r="A13" s="33" t="s">
        <v>90</v>
      </c>
      <c r="B13" s="33" t="s">
        <v>91</v>
      </c>
      <c r="C13" s="23">
        <v>6109432.08</v>
      </c>
      <c r="D13" s="23">
        <v>6109432.08</v>
      </c>
      <c r="E13" s="23">
        <v>6109432.08</v>
      </c>
      <c r="F13" s="23"/>
      <c r="G13" s="23"/>
    </row>
    <row r="14" ht="18" customHeight="1" spans="1:7">
      <c r="A14" s="115" t="s">
        <v>92</v>
      </c>
      <c r="B14" s="115" t="s">
        <v>160</v>
      </c>
      <c r="C14" s="23">
        <v>5980154.16</v>
      </c>
      <c r="D14" s="23">
        <v>5980154.16</v>
      </c>
      <c r="E14" s="23">
        <v>5980154.16</v>
      </c>
      <c r="F14" s="23"/>
      <c r="G14" s="23"/>
    </row>
    <row r="15" ht="18" customHeight="1" spans="1:7">
      <c r="A15" s="147" t="s">
        <v>93</v>
      </c>
      <c r="B15" s="147" t="s">
        <v>161</v>
      </c>
      <c r="C15" s="23">
        <v>2698407.6</v>
      </c>
      <c r="D15" s="23">
        <v>2698407.6</v>
      </c>
      <c r="E15" s="23">
        <v>2698407.6</v>
      </c>
      <c r="F15" s="23"/>
      <c r="G15" s="23"/>
    </row>
    <row r="16" ht="18" customHeight="1" spans="1:7">
      <c r="A16" s="147" t="s">
        <v>94</v>
      </c>
      <c r="B16" s="147" t="s">
        <v>162</v>
      </c>
      <c r="C16" s="23">
        <v>3281746.56</v>
      </c>
      <c r="D16" s="23">
        <v>3281746.56</v>
      </c>
      <c r="E16" s="23">
        <v>3281746.56</v>
      </c>
      <c r="F16" s="23"/>
      <c r="G16" s="23"/>
    </row>
    <row r="17" ht="18" customHeight="1" spans="1:7">
      <c r="A17" s="115" t="s">
        <v>95</v>
      </c>
      <c r="B17" s="115" t="s">
        <v>163</v>
      </c>
      <c r="C17" s="23">
        <v>129277.92</v>
      </c>
      <c r="D17" s="23">
        <v>129277.92</v>
      </c>
      <c r="E17" s="23">
        <v>129277.92</v>
      </c>
      <c r="F17" s="23"/>
      <c r="G17" s="23"/>
    </row>
    <row r="18" ht="18" customHeight="1" spans="1:7">
      <c r="A18" s="147" t="s">
        <v>96</v>
      </c>
      <c r="B18" s="147" t="s">
        <v>164</v>
      </c>
      <c r="C18" s="23">
        <v>129277.92</v>
      </c>
      <c r="D18" s="23">
        <v>129277.92</v>
      </c>
      <c r="E18" s="23">
        <v>129277.92</v>
      </c>
      <c r="F18" s="23"/>
      <c r="G18" s="23"/>
    </row>
    <row r="19" ht="18" customHeight="1" spans="1:7">
      <c r="A19" s="33" t="s">
        <v>97</v>
      </c>
      <c r="B19" s="33" t="s">
        <v>98</v>
      </c>
      <c r="C19" s="23">
        <v>1565468.87</v>
      </c>
      <c r="D19" s="23">
        <v>1565468.87</v>
      </c>
      <c r="E19" s="23">
        <v>1565468.87</v>
      </c>
      <c r="F19" s="23"/>
      <c r="G19" s="23"/>
    </row>
    <row r="20" ht="18" customHeight="1" spans="1:7">
      <c r="A20" s="115" t="s">
        <v>99</v>
      </c>
      <c r="B20" s="115" t="s">
        <v>165</v>
      </c>
      <c r="C20" s="23">
        <v>1565468.87</v>
      </c>
      <c r="D20" s="23">
        <v>1565468.87</v>
      </c>
      <c r="E20" s="23">
        <v>1565468.87</v>
      </c>
      <c r="F20" s="23"/>
      <c r="G20" s="23"/>
    </row>
    <row r="21" ht="18" customHeight="1" spans="1:7">
      <c r="A21" s="147" t="s">
        <v>100</v>
      </c>
      <c r="B21" s="147" t="s">
        <v>166</v>
      </c>
      <c r="C21" s="23">
        <v>1456275.04</v>
      </c>
      <c r="D21" s="23">
        <v>1456275.04</v>
      </c>
      <c r="E21" s="23">
        <v>1456275.04</v>
      </c>
      <c r="F21" s="23"/>
      <c r="G21" s="23"/>
    </row>
    <row r="22" ht="18" customHeight="1" spans="1:7">
      <c r="A22" s="147" t="s">
        <v>101</v>
      </c>
      <c r="B22" s="147" t="s">
        <v>167</v>
      </c>
      <c r="C22" s="23">
        <v>109193.83</v>
      </c>
      <c r="D22" s="23">
        <v>109193.83</v>
      </c>
      <c r="E22" s="23">
        <v>109193.83</v>
      </c>
      <c r="F22" s="23"/>
      <c r="G22" s="23"/>
    </row>
    <row r="23" ht="18" customHeight="1" spans="1:7">
      <c r="A23" s="33" t="s">
        <v>102</v>
      </c>
      <c r="B23" s="33" t="s">
        <v>103</v>
      </c>
      <c r="C23" s="23">
        <v>2461309.92</v>
      </c>
      <c r="D23" s="23">
        <v>2461309.92</v>
      </c>
      <c r="E23" s="23">
        <v>2461309.92</v>
      </c>
      <c r="F23" s="23"/>
      <c r="G23" s="23"/>
    </row>
    <row r="24" ht="18" customHeight="1" spans="1:7">
      <c r="A24" s="115" t="s">
        <v>104</v>
      </c>
      <c r="B24" s="115" t="s">
        <v>168</v>
      </c>
      <c r="C24" s="23">
        <v>2461309.92</v>
      </c>
      <c r="D24" s="23">
        <v>2461309.92</v>
      </c>
      <c r="E24" s="23">
        <v>2461309.92</v>
      </c>
      <c r="F24" s="23"/>
      <c r="G24" s="23"/>
    </row>
    <row r="25" ht="18" customHeight="1" spans="1:7">
      <c r="A25" s="147" t="s">
        <v>105</v>
      </c>
      <c r="B25" s="147" t="s">
        <v>169</v>
      </c>
      <c r="C25" s="23">
        <v>2461309.92</v>
      </c>
      <c r="D25" s="23">
        <v>2461309.92</v>
      </c>
      <c r="E25" s="23">
        <v>2461309.92</v>
      </c>
      <c r="F25" s="23"/>
      <c r="G25" s="23"/>
    </row>
    <row r="26" ht="18" customHeight="1" spans="1:7">
      <c r="A26" s="148" t="s">
        <v>109</v>
      </c>
      <c r="B26" s="149" t="s">
        <v>109</v>
      </c>
      <c r="C26" s="23">
        <v>38389544.97</v>
      </c>
      <c r="D26" s="23">
        <v>38049475.65</v>
      </c>
      <c r="E26" s="23">
        <v>36962471.28</v>
      </c>
      <c r="F26" s="23">
        <v>1087004.37</v>
      </c>
      <c r="G26" s="23">
        <v>340069.32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showZeros="0" workbookViewId="0">
      <selection activeCell="A8" sqref="A8"/>
    </sheetView>
  </sheetViews>
  <sheetFormatPr defaultColWidth="9.14545454545454" defaultRowHeight="14.25" customHeight="1" outlineLevelRow="7" outlineLevelCol="5"/>
  <cols>
    <col min="1" max="1" width="23.5727272727273" customWidth="1"/>
    <col min="2" max="6" width="22.8454545454545" customWidth="1"/>
  </cols>
  <sheetData>
    <row r="1" ht="15" customHeight="1" spans="1:6">
      <c r="A1" s="134"/>
      <c r="B1" s="135"/>
      <c r="C1" s="61"/>
      <c r="F1" s="86" t="s">
        <v>170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"单位名称："&amp;"耿马傣族佤族自治县耿马镇中心校"</f>
        <v>单位名称：耿马傣族佤族自治县耿马镇中心校</v>
      </c>
      <c r="B3" s="135"/>
      <c r="C3" s="61"/>
      <c r="D3" s="29"/>
      <c r="F3" s="86" t="s">
        <v>171</v>
      </c>
    </row>
    <row r="4" ht="18.75" customHeight="1" spans="1:6">
      <c r="A4" s="10" t="s">
        <v>172</v>
      </c>
      <c r="B4" s="30" t="s">
        <v>173</v>
      </c>
      <c r="C4" s="12" t="s">
        <v>174</v>
      </c>
      <c r="D4" s="13"/>
      <c r="E4" s="14"/>
      <c r="F4" s="30" t="s">
        <v>175</v>
      </c>
    </row>
    <row r="5" ht="18.75" customHeight="1" spans="1:6">
      <c r="A5" s="17"/>
      <c r="B5" s="32"/>
      <c r="C5" s="65" t="s">
        <v>57</v>
      </c>
      <c r="D5" s="65" t="s">
        <v>176</v>
      </c>
      <c r="E5" s="65" t="s">
        <v>177</v>
      </c>
      <c r="F5" s="32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t="s">
        <v>178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5"/>
  <sheetViews>
    <sheetView showZeros="0" topLeftCell="A30" workbookViewId="0">
      <selection activeCell="H41" sqref="H41:H43"/>
    </sheetView>
  </sheetViews>
  <sheetFormatPr defaultColWidth="9.14545454545454" defaultRowHeight="14.25" customHeight="1"/>
  <cols>
    <col min="1" max="1" width="32.8454545454545" customWidth="1"/>
    <col min="2" max="2" width="25.4181818181818" customWidth="1"/>
    <col min="3" max="3" width="26.5727272727273" customWidth="1"/>
    <col min="4" max="4" width="10.1454545454545" customWidth="1"/>
    <col min="5" max="5" width="28.5909090909091" customWidth="1"/>
    <col min="6" max="6" width="10.2818181818182" customWidth="1"/>
    <col min="7" max="7" width="23" customWidth="1"/>
    <col min="8" max="21" width="19.8454545454545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179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"单位名称："&amp;"耿马傣族佤族自治县耿马镇中心校"</f>
        <v>单位名称：耿马傣族佤族自治县耿马镇中心校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171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26" t="s">
        <v>187</v>
      </c>
      <c r="I4" s="63" t="s">
        <v>187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188</v>
      </c>
      <c r="I5" s="126" t="s">
        <v>58</v>
      </c>
      <c r="J5" s="63"/>
      <c r="K5" s="63"/>
      <c r="L5" s="63"/>
      <c r="M5" s="131"/>
      <c r="N5" s="12" t="s">
        <v>189</v>
      </c>
      <c r="O5" s="13"/>
      <c r="P5" s="14"/>
      <c r="Q5" s="10" t="s">
        <v>61</v>
      </c>
      <c r="R5" s="126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3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61</v>
      </c>
      <c r="R7" s="17" t="s">
        <v>57</v>
      </c>
      <c r="S7" s="17" t="s">
        <v>64</v>
      </c>
      <c r="T7" s="17" t="s">
        <v>195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38049475.65</v>
      </c>
      <c r="I9" s="23">
        <v>38049475.65</v>
      </c>
      <c r="J9" s="23"/>
      <c r="K9" s="23"/>
      <c r="L9" s="23">
        <v>38049475.65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197</v>
      </c>
      <c r="C10" s="21" t="s">
        <v>198</v>
      </c>
      <c r="D10" s="21" t="s">
        <v>86</v>
      </c>
      <c r="E10" s="21" t="s">
        <v>157</v>
      </c>
      <c r="F10" s="21" t="s">
        <v>199</v>
      </c>
      <c r="G10" s="21" t="s">
        <v>200</v>
      </c>
      <c r="H10" s="23">
        <v>66096</v>
      </c>
      <c r="I10" s="23">
        <v>66096</v>
      </c>
      <c r="J10" s="23"/>
      <c r="K10" s="23"/>
      <c r="L10" s="23">
        <v>66096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197</v>
      </c>
      <c r="C11" s="21" t="s">
        <v>198</v>
      </c>
      <c r="D11" s="21" t="s">
        <v>87</v>
      </c>
      <c r="E11" s="21" t="s">
        <v>158</v>
      </c>
      <c r="F11" s="21" t="s">
        <v>199</v>
      </c>
      <c r="G11" s="21" t="s">
        <v>200</v>
      </c>
      <c r="H11" s="23">
        <v>10692240</v>
      </c>
      <c r="I11" s="23">
        <v>10692240</v>
      </c>
      <c r="J11" s="23"/>
      <c r="K11" s="23"/>
      <c r="L11" s="23">
        <v>10692240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197</v>
      </c>
      <c r="C12" s="21" t="s">
        <v>198</v>
      </c>
      <c r="D12" s="21" t="s">
        <v>86</v>
      </c>
      <c r="E12" s="21" t="s">
        <v>157</v>
      </c>
      <c r="F12" s="21" t="s">
        <v>201</v>
      </c>
      <c r="G12" s="21" t="s">
        <v>202</v>
      </c>
      <c r="H12" s="23">
        <v>16440</v>
      </c>
      <c r="I12" s="23">
        <v>16440</v>
      </c>
      <c r="J12" s="23"/>
      <c r="K12" s="23"/>
      <c r="L12" s="23">
        <v>16440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197</v>
      </c>
      <c r="C13" s="21" t="s">
        <v>198</v>
      </c>
      <c r="D13" s="21" t="s">
        <v>87</v>
      </c>
      <c r="E13" s="21" t="s">
        <v>158</v>
      </c>
      <c r="F13" s="21" t="s">
        <v>201</v>
      </c>
      <c r="G13" s="21" t="s">
        <v>202</v>
      </c>
      <c r="H13" s="23">
        <v>1854624</v>
      </c>
      <c r="I13" s="23">
        <v>1854624</v>
      </c>
      <c r="J13" s="23"/>
      <c r="K13" s="23"/>
      <c r="L13" s="23">
        <v>1854624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203</v>
      </c>
      <c r="C14" s="21" t="s">
        <v>204</v>
      </c>
      <c r="D14" s="21" t="s">
        <v>86</v>
      </c>
      <c r="E14" s="21" t="s">
        <v>157</v>
      </c>
      <c r="F14" s="21" t="s">
        <v>201</v>
      </c>
      <c r="G14" s="21" t="s">
        <v>202</v>
      </c>
      <c r="H14" s="23">
        <v>12000</v>
      </c>
      <c r="I14" s="23">
        <v>12000</v>
      </c>
      <c r="J14" s="23"/>
      <c r="K14" s="23"/>
      <c r="L14" s="23">
        <v>12000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203</v>
      </c>
      <c r="C15" s="21" t="s">
        <v>204</v>
      </c>
      <c r="D15" s="21" t="s">
        <v>87</v>
      </c>
      <c r="E15" s="21" t="s">
        <v>158</v>
      </c>
      <c r="F15" s="21" t="s">
        <v>201</v>
      </c>
      <c r="G15" s="21" t="s">
        <v>202</v>
      </c>
      <c r="H15" s="23">
        <v>1080000</v>
      </c>
      <c r="I15" s="23">
        <v>1080000</v>
      </c>
      <c r="J15" s="23"/>
      <c r="K15" s="23"/>
      <c r="L15" s="23">
        <v>1080000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205</v>
      </c>
      <c r="C16" s="21" t="s">
        <v>206</v>
      </c>
      <c r="D16" s="21" t="s">
        <v>86</v>
      </c>
      <c r="E16" s="21" t="s">
        <v>157</v>
      </c>
      <c r="F16" s="21" t="s">
        <v>201</v>
      </c>
      <c r="G16" s="21" t="s">
        <v>202</v>
      </c>
      <c r="H16" s="23">
        <v>13200</v>
      </c>
      <c r="I16" s="23">
        <v>13200</v>
      </c>
      <c r="J16" s="23"/>
      <c r="K16" s="23"/>
      <c r="L16" s="23">
        <v>13200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205</v>
      </c>
      <c r="C17" s="21" t="s">
        <v>206</v>
      </c>
      <c r="D17" s="21" t="s">
        <v>87</v>
      </c>
      <c r="E17" s="21" t="s">
        <v>158</v>
      </c>
      <c r="F17" s="21" t="s">
        <v>201</v>
      </c>
      <c r="G17" s="21" t="s">
        <v>202</v>
      </c>
      <c r="H17" s="23">
        <v>1148400</v>
      </c>
      <c r="I17" s="23">
        <v>1148400</v>
      </c>
      <c r="J17" s="23"/>
      <c r="K17" s="23"/>
      <c r="L17" s="23">
        <v>1148400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207</v>
      </c>
      <c r="C18" s="21" t="s">
        <v>208</v>
      </c>
      <c r="D18" s="21" t="s">
        <v>86</v>
      </c>
      <c r="E18" s="21" t="s">
        <v>157</v>
      </c>
      <c r="F18" s="21" t="s">
        <v>209</v>
      </c>
      <c r="G18" s="21" t="s">
        <v>210</v>
      </c>
      <c r="H18" s="23">
        <v>54624</v>
      </c>
      <c r="I18" s="23">
        <v>54624</v>
      </c>
      <c r="J18" s="23"/>
      <c r="K18" s="23"/>
      <c r="L18" s="23">
        <v>54624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207</v>
      </c>
      <c r="C19" s="21" t="s">
        <v>208</v>
      </c>
      <c r="D19" s="21" t="s">
        <v>87</v>
      </c>
      <c r="E19" s="21" t="s">
        <v>158</v>
      </c>
      <c r="F19" s="21" t="s">
        <v>209</v>
      </c>
      <c r="G19" s="21" t="s">
        <v>210</v>
      </c>
      <c r="H19" s="23">
        <v>5211360</v>
      </c>
      <c r="I19" s="23">
        <v>5211360</v>
      </c>
      <c r="J19" s="23"/>
      <c r="K19" s="23"/>
      <c r="L19" s="23">
        <v>5211360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211</v>
      </c>
      <c r="C20" s="21" t="s">
        <v>212</v>
      </c>
      <c r="D20" s="21" t="s">
        <v>86</v>
      </c>
      <c r="E20" s="21" t="s">
        <v>157</v>
      </c>
      <c r="F20" s="21" t="s">
        <v>209</v>
      </c>
      <c r="G20" s="21" t="s">
        <v>210</v>
      </c>
      <c r="H20" s="23">
        <v>36000</v>
      </c>
      <c r="I20" s="23">
        <v>36000</v>
      </c>
      <c r="J20" s="23"/>
      <c r="K20" s="23"/>
      <c r="L20" s="23">
        <v>36000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211</v>
      </c>
      <c r="C21" s="21" t="s">
        <v>212</v>
      </c>
      <c r="D21" s="21" t="s">
        <v>87</v>
      </c>
      <c r="E21" s="21" t="s">
        <v>158</v>
      </c>
      <c r="F21" s="21" t="s">
        <v>209</v>
      </c>
      <c r="G21" s="21" t="s">
        <v>210</v>
      </c>
      <c r="H21" s="23">
        <v>3240000</v>
      </c>
      <c r="I21" s="23">
        <v>3240000</v>
      </c>
      <c r="J21" s="23"/>
      <c r="K21" s="23"/>
      <c r="L21" s="23">
        <v>3240000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213</v>
      </c>
      <c r="C22" s="21" t="s">
        <v>214</v>
      </c>
      <c r="D22" s="21" t="s">
        <v>86</v>
      </c>
      <c r="E22" s="21" t="s">
        <v>157</v>
      </c>
      <c r="F22" s="21" t="s">
        <v>209</v>
      </c>
      <c r="G22" s="21" t="s">
        <v>210</v>
      </c>
      <c r="H22" s="23">
        <v>24960</v>
      </c>
      <c r="I22" s="23">
        <v>24960</v>
      </c>
      <c r="J22" s="23"/>
      <c r="K22" s="23"/>
      <c r="L22" s="23">
        <v>24960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213</v>
      </c>
      <c r="C23" s="21" t="s">
        <v>214</v>
      </c>
      <c r="D23" s="21" t="s">
        <v>87</v>
      </c>
      <c r="E23" s="21" t="s">
        <v>158</v>
      </c>
      <c r="F23" s="21" t="s">
        <v>209</v>
      </c>
      <c r="G23" s="21" t="s">
        <v>210</v>
      </c>
      <c r="H23" s="23">
        <v>2590572</v>
      </c>
      <c r="I23" s="23">
        <v>2590572</v>
      </c>
      <c r="J23" s="23"/>
      <c r="K23" s="23"/>
      <c r="L23" s="23">
        <v>2590572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215</v>
      </c>
      <c r="C24" s="21" t="s">
        <v>216</v>
      </c>
      <c r="D24" s="21" t="s">
        <v>94</v>
      </c>
      <c r="E24" s="21" t="s">
        <v>162</v>
      </c>
      <c r="F24" s="21" t="s">
        <v>217</v>
      </c>
      <c r="G24" s="21" t="s">
        <v>218</v>
      </c>
      <c r="H24" s="23">
        <v>3281746.56</v>
      </c>
      <c r="I24" s="23">
        <v>3281746.56</v>
      </c>
      <c r="J24" s="23"/>
      <c r="K24" s="23"/>
      <c r="L24" s="23">
        <v>3281746.56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215</v>
      </c>
      <c r="C25" s="21" t="s">
        <v>216</v>
      </c>
      <c r="D25" s="21" t="s">
        <v>219</v>
      </c>
      <c r="E25" s="21" t="s">
        <v>220</v>
      </c>
      <c r="F25" s="21" t="s">
        <v>221</v>
      </c>
      <c r="G25" s="21" t="s">
        <v>222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215</v>
      </c>
      <c r="C26" s="21" t="s">
        <v>216</v>
      </c>
      <c r="D26" s="21" t="s">
        <v>223</v>
      </c>
      <c r="E26" s="21" t="s">
        <v>224</v>
      </c>
      <c r="F26" s="21" t="s">
        <v>225</v>
      </c>
      <c r="G26" s="21" t="s">
        <v>226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215</v>
      </c>
      <c r="C27" s="21" t="s">
        <v>216</v>
      </c>
      <c r="D27" s="21" t="s">
        <v>100</v>
      </c>
      <c r="E27" s="21" t="s">
        <v>166</v>
      </c>
      <c r="F27" s="21" t="s">
        <v>225</v>
      </c>
      <c r="G27" s="21" t="s">
        <v>226</v>
      </c>
      <c r="H27" s="23">
        <v>1456275.04</v>
      </c>
      <c r="I27" s="23">
        <v>1456275.04</v>
      </c>
      <c r="J27" s="23"/>
      <c r="K27" s="23"/>
      <c r="L27" s="23">
        <v>1456275.04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215</v>
      </c>
      <c r="C28" s="21" t="s">
        <v>216</v>
      </c>
      <c r="D28" s="21" t="s">
        <v>227</v>
      </c>
      <c r="E28" s="21" t="s">
        <v>228</v>
      </c>
      <c r="F28" s="21" t="s">
        <v>229</v>
      </c>
      <c r="G28" s="21" t="s">
        <v>230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215</v>
      </c>
      <c r="C29" s="21" t="s">
        <v>216</v>
      </c>
      <c r="D29" s="21" t="s">
        <v>86</v>
      </c>
      <c r="E29" s="21" t="s">
        <v>157</v>
      </c>
      <c r="F29" s="21" t="s">
        <v>231</v>
      </c>
      <c r="G29" s="21" t="s">
        <v>232</v>
      </c>
      <c r="H29" s="23">
        <v>1134.84</v>
      </c>
      <c r="I29" s="23">
        <v>1134.84</v>
      </c>
      <c r="J29" s="23"/>
      <c r="K29" s="23"/>
      <c r="L29" s="23">
        <v>1134.84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215</v>
      </c>
      <c r="C30" s="21" t="s">
        <v>216</v>
      </c>
      <c r="D30" s="21" t="s">
        <v>87</v>
      </c>
      <c r="E30" s="21" t="s">
        <v>158</v>
      </c>
      <c r="F30" s="21" t="s">
        <v>231</v>
      </c>
      <c r="G30" s="21" t="s">
        <v>232</v>
      </c>
      <c r="H30" s="23">
        <v>142441.57</v>
      </c>
      <c r="I30" s="23">
        <v>142441.57</v>
      </c>
      <c r="J30" s="23"/>
      <c r="K30" s="23"/>
      <c r="L30" s="23">
        <v>142441.57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215</v>
      </c>
      <c r="C31" s="21" t="s">
        <v>216</v>
      </c>
      <c r="D31" s="21" t="s">
        <v>101</v>
      </c>
      <c r="E31" s="21" t="s">
        <v>167</v>
      </c>
      <c r="F31" s="21" t="s">
        <v>231</v>
      </c>
      <c r="G31" s="21" t="s">
        <v>232</v>
      </c>
      <c r="H31" s="23">
        <v>68172</v>
      </c>
      <c r="I31" s="23">
        <v>68172</v>
      </c>
      <c r="J31" s="23"/>
      <c r="K31" s="23"/>
      <c r="L31" s="23">
        <v>68172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215</v>
      </c>
      <c r="C32" s="21" t="s">
        <v>216</v>
      </c>
      <c r="D32" s="21" t="s">
        <v>101</v>
      </c>
      <c r="E32" s="21" t="s">
        <v>167</v>
      </c>
      <c r="F32" s="21" t="s">
        <v>231</v>
      </c>
      <c r="G32" s="21" t="s">
        <v>232</v>
      </c>
      <c r="H32" s="23">
        <v>41021.83</v>
      </c>
      <c r="I32" s="23">
        <v>41021.83</v>
      </c>
      <c r="J32" s="23"/>
      <c r="K32" s="23"/>
      <c r="L32" s="23">
        <v>41021.83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70</v>
      </c>
      <c r="B33" s="21" t="s">
        <v>233</v>
      </c>
      <c r="C33" s="21" t="s">
        <v>169</v>
      </c>
      <c r="D33" s="21" t="s">
        <v>105</v>
      </c>
      <c r="E33" s="21" t="s">
        <v>169</v>
      </c>
      <c r="F33" s="21" t="s">
        <v>234</v>
      </c>
      <c r="G33" s="21" t="s">
        <v>169</v>
      </c>
      <c r="H33" s="23">
        <v>2461309.92</v>
      </c>
      <c r="I33" s="23">
        <v>2461309.92</v>
      </c>
      <c r="J33" s="23"/>
      <c r="K33" s="23"/>
      <c r="L33" s="23">
        <v>2461309.92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8" t="s">
        <v>70</v>
      </c>
      <c r="B34" s="21" t="s">
        <v>235</v>
      </c>
      <c r="C34" s="21" t="s">
        <v>236</v>
      </c>
      <c r="D34" s="21" t="s">
        <v>86</v>
      </c>
      <c r="E34" s="21" t="s">
        <v>157</v>
      </c>
      <c r="F34" s="21" t="s">
        <v>237</v>
      </c>
      <c r="G34" s="21" t="s">
        <v>238</v>
      </c>
      <c r="H34" s="23">
        <v>292200</v>
      </c>
      <c r="I34" s="23">
        <v>292200</v>
      </c>
      <c r="J34" s="23"/>
      <c r="K34" s="23"/>
      <c r="L34" s="23">
        <v>292200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8" t="s">
        <v>70</v>
      </c>
      <c r="B35" s="21" t="s">
        <v>239</v>
      </c>
      <c r="C35" s="21" t="s">
        <v>240</v>
      </c>
      <c r="D35" s="21" t="s">
        <v>87</v>
      </c>
      <c r="E35" s="21" t="s">
        <v>158</v>
      </c>
      <c r="F35" s="21" t="s">
        <v>237</v>
      </c>
      <c r="G35" s="21" t="s">
        <v>238</v>
      </c>
      <c r="H35" s="23">
        <v>51569.46</v>
      </c>
      <c r="I35" s="23">
        <v>51569.46</v>
      </c>
      <c r="J35" s="23"/>
      <c r="K35" s="23"/>
      <c r="L35" s="23">
        <v>51569.46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8" t="s">
        <v>70</v>
      </c>
      <c r="B36" s="21" t="s">
        <v>241</v>
      </c>
      <c r="C36" s="21" t="s">
        <v>242</v>
      </c>
      <c r="D36" s="21" t="s">
        <v>86</v>
      </c>
      <c r="E36" s="21" t="s">
        <v>157</v>
      </c>
      <c r="F36" s="21" t="s">
        <v>243</v>
      </c>
      <c r="G36" s="21" t="s">
        <v>242</v>
      </c>
      <c r="H36" s="23">
        <v>3242.4</v>
      </c>
      <c r="I36" s="23">
        <v>3242.4</v>
      </c>
      <c r="J36" s="23"/>
      <c r="K36" s="23"/>
      <c r="L36" s="23">
        <v>3242.4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8" t="s">
        <v>70</v>
      </c>
      <c r="B37" s="21" t="s">
        <v>241</v>
      </c>
      <c r="C37" s="21" t="s">
        <v>242</v>
      </c>
      <c r="D37" s="21" t="s">
        <v>87</v>
      </c>
      <c r="E37" s="21" t="s">
        <v>158</v>
      </c>
      <c r="F37" s="21" t="s">
        <v>243</v>
      </c>
      <c r="G37" s="21" t="s">
        <v>242</v>
      </c>
      <c r="H37" s="23">
        <v>406975.92</v>
      </c>
      <c r="I37" s="23">
        <v>406975.92</v>
      </c>
      <c r="J37" s="23"/>
      <c r="K37" s="23"/>
      <c r="L37" s="23">
        <v>406975.92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8" t="s">
        <v>70</v>
      </c>
      <c r="B38" s="21" t="s">
        <v>244</v>
      </c>
      <c r="C38" s="21" t="s">
        <v>245</v>
      </c>
      <c r="D38" s="21" t="s">
        <v>86</v>
      </c>
      <c r="E38" s="21" t="s">
        <v>157</v>
      </c>
      <c r="F38" s="21" t="s">
        <v>246</v>
      </c>
      <c r="G38" s="21" t="s">
        <v>247</v>
      </c>
      <c r="H38" s="23">
        <v>2682.72</v>
      </c>
      <c r="I38" s="23">
        <v>2682.72</v>
      </c>
      <c r="J38" s="23"/>
      <c r="K38" s="23"/>
      <c r="L38" s="23">
        <v>2682.72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8" t="s">
        <v>70</v>
      </c>
      <c r="B39" s="21" t="s">
        <v>244</v>
      </c>
      <c r="C39" s="21" t="s">
        <v>245</v>
      </c>
      <c r="D39" s="21" t="s">
        <v>87</v>
      </c>
      <c r="E39" s="21" t="s">
        <v>158</v>
      </c>
      <c r="F39" s="21" t="s">
        <v>246</v>
      </c>
      <c r="G39" s="21" t="s">
        <v>247</v>
      </c>
      <c r="H39" s="23">
        <v>330333.87</v>
      </c>
      <c r="I39" s="23">
        <v>330333.87</v>
      </c>
      <c r="J39" s="23"/>
      <c r="K39" s="23"/>
      <c r="L39" s="23">
        <v>330333.87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8" t="s">
        <v>70</v>
      </c>
      <c r="B40" s="21" t="s">
        <v>248</v>
      </c>
      <c r="C40" s="21" t="s">
        <v>249</v>
      </c>
      <c r="D40" s="21" t="s">
        <v>93</v>
      </c>
      <c r="E40" s="21" t="s">
        <v>161</v>
      </c>
      <c r="F40" s="21" t="s">
        <v>250</v>
      </c>
      <c r="G40" s="21" t="s">
        <v>251</v>
      </c>
      <c r="H40" s="23">
        <v>2698407.6</v>
      </c>
      <c r="I40" s="23">
        <v>2698407.6</v>
      </c>
      <c r="J40" s="23"/>
      <c r="K40" s="23"/>
      <c r="L40" s="23">
        <v>2698407.6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8" t="s">
        <v>70</v>
      </c>
      <c r="B41" s="21" t="s">
        <v>252</v>
      </c>
      <c r="C41" s="21" t="s">
        <v>253</v>
      </c>
      <c r="D41" s="21" t="s">
        <v>89</v>
      </c>
      <c r="E41" s="21" t="s">
        <v>159</v>
      </c>
      <c r="F41" s="21" t="s">
        <v>254</v>
      </c>
      <c r="G41" s="21" t="s">
        <v>255</v>
      </c>
      <c r="H41" s="23">
        <v>68688</v>
      </c>
      <c r="I41" s="23">
        <v>68688</v>
      </c>
      <c r="J41" s="23"/>
      <c r="K41" s="23"/>
      <c r="L41" s="23">
        <v>68688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8" t="s">
        <v>70</v>
      </c>
      <c r="B42" s="21" t="s">
        <v>256</v>
      </c>
      <c r="C42" s="21" t="s">
        <v>257</v>
      </c>
      <c r="D42" s="21" t="s">
        <v>89</v>
      </c>
      <c r="E42" s="21" t="s">
        <v>159</v>
      </c>
      <c r="F42" s="21" t="s">
        <v>254</v>
      </c>
      <c r="G42" s="21" t="s">
        <v>255</v>
      </c>
      <c r="H42" s="23">
        <v>573480</v>
      </c>
      <c r="I42" s="23">
        <v>573480</v>
      </c>
      <c r="J42" s="23"/>
      <c r="K42" s="23"/>
      <c r="L42" s="23">
        <v>573480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8" t="s">
        <v>70</v>
      </c>
      <c r="B43" s="21" t="s">
        <v>258</v>
      </c>
      <c r="C43" s="21" t="s">
        <v>259</v>
      </c>
      <c r="D43" s="21" t="s">
        <v>96</v>
      </c>
      <c r="E43" s="21" t="s">
        <v>164</v>
      </c>
      <c r="F43" s="21" t="s">
        <v>254</v>
      </c>
      <c r="G43" s="21" t="s">
        <v>255</v>
      </c>
      <c r="H43" s="23">
        <v>129277.92</v>
      </c>
      <c r="I43" s="23">
        <v>129277.92</v>
      </c>
      <c r="J43" s="23"/>
      <c r="K43" s="23"/>
      <c r="L43" s="23">
        <v>129277.92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28" t="s">
        <v>70</v>
      </c>
      <c r="B44" s="21" t="s">
        <v>215</v>
      </c>
      <c r="C44" s="21" t="s">
        <v>216</v>
      </c>
      <c r="D44" s="21" t="s">
        <v>223</v>
      </c>
      <c r="E44" s="21" t="s">
        <v>224</v>
      </c>
      <c r="F44" s="21" t="s">
        <v>260</v>
      </c>
      <c r="G44" s="21" t="s">
        <v>261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34" t="s">
        <v>109</v>
      </c>
      <c r="B45" s="129"/>
      <c r="C45" s="129"/>
      <c r="D45" s="129"/>
      <c r="E45" s="129"/>
      <c r="F45" s="129"/>
      <c r="G45" s="130"/>
      <c r="H45" s="23">
        <v>38049475.65</v>
      </c>
      <c r="I45" s="23">
        <v>38049475.65</v>
      </c>
      <c r="J45" s="23"/>
      <c r="K45" s="23"/>
      <c r="L45" s="23">
        <v>38049475.65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1"/>
  <sheetViews>
    <sheetView showZeros="0" topLeftCell="A21" workbookViewId="0">
      <selection activeCell="B49" sqref="B49"/>
    </sheetView>
  </sheetViews>
  <sheetFormatPr defaultColWidth="9.14545454545454" defaultRowHeight="14.25" customHeight="1"/>
  <cols>
    <col min="1" max="1" width="12.4181818181818" customWidth="1"/>
    <col min="2" max="2" width="30.4363636363636" customWidth="1"/>
    <col min="3" max="3" width="32.8454545454545" customWidth="1"/>
    <col min="4" max="4" width="23.8454545454545" customWidth="1"/>
    <col min="5" max="5" width="11.1454545454545" customWidth="1"/>
    <col min="6" max="6" width="17.7181818181818" customWidth="1"/>
    <col min="7" max="7" width="9.84545454545455" customWidth="1"/>
    <col min="8" max="8" width="17.7181818181818" customWidth="1"/>
    <col min="9" max="21" width="19.1454545454545" customWidth="1"/>
    <col min="22" max="23" width="19.2818181818182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"单位名称："&amp;"耿马傣族佤族自治县耿马镇中心校"</f>
        <v>单位名称：耿马傣族佤族自治县耿马镇中心校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171</v>
      </c>
    </row>
    <row r="4" ht="18.75" customHeight="1" spans="1:23">
      <c r="A4" s="10" t="s">
        <v>263</v>
      </c>
      <c r="B4" s="11" t="s">
        <v>181</v>
      </c>
      <c r="C4" s="10" t="s">
        <v>182</v>
      </c>
      <c r="D4" s="10" t="s">
        <v>264</v>
      </c>
      <c r="E4" s="11" t="s">
        <v>183</v>
      </c>
      <c r="F4" s="11" t="s">
        <v>184</v>
      </c>
      <c r="G4" s="11" t="s">
        <v>265</v>
      </c>
      <c r="H4" s="11" t="s">
        <v>266</v>
      </c>
      <c r="I4" s="30" t="s">
        <v>55</v>
      </c>
      <c r="J4" s="12" t="s">
        <v>267</v>
      </c>
      <c r="K4" s="13"/>
      <c r="L4" s="13"/>
      <c r="M4" s="14"/>
      <c r="N4" s="12" t="s">
        <v>189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195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57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57</v>
      </c>
      <c r="K7" s="45" t="s">
        <v>268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269</v>
      </c>
      <c r="D9" s="21"/>
      <c r="E9" s="21"/>
      <c r="F9" s="21"/>
      <c r="G9" s="21"/>
      <c r="H9" s="21"/>
      <c r="I9" s="23">
        <v>292200</v>
      </c>
      <c r="J9" s="23">
        <v>292200</v>
      </c>
      <c r="K9" s="23">
        <v>292200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270</v>
      </c>
      <c r="B10" s="117" t="s">
        <v>271</v>
      </c>
      <c r="C10" s="21" t="s">
        <v>269</v>
      </c>
      <c r="D10" s="117" t="s">
        <v>70</v>
      </c>
      <c r="E10" s="117" t="s">
        <v>86</v>
      </c>
      <c r="F10" s="117" t="s">
        <v>157</v>
      </c>
      <c r="G10" s="117" t="s">
        <v>237</v>
      </c>
      <c r="H10" s="117" t="s">
        <v>238</v>
      </c>
      <c r="I10" s="23">
        <v>100000</v>
      </c>
      <c r="J10" s="23">
        <v>100000</v>
      </c>
      <c r="K10" s="23">
        <v>100000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270</v>
      </c>
      <c r="B11" s="117" t="s">
        <v>271</v>
      </c>
      <c r="C11" s="21" t="s">
        <v>269</v>
      </c>
      <c r="D11" s="117" t="s">
        <v>70</v>
      </c>
      <c r="E11" s="117" t="s">
        <v>86</v>
      </c>
      <c r="F11" s="117" t="s">
        <v>157</v>
      </c>
      <c r="G11" s="117" t="s">
        <v>272</v>
      </c>
      <c r="H11" s="117" t="s">
        <v>273</v>
      </c>
      <c r="I11" s="23">
        <v>1000</v>
      </c>
      <c r="J11" s="23">
        <v>1000</v>
      </c>
      <c r="K11" s="23">
        <v>1000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270</v>
      </c>
      <c r="B12" s="117" t="s">
        <v>271</v>
      </c>
      <c r="C12" s="21" t="s">
        <v>269</v>
      </c>
      <c r="D12" s="117" t="s">
        <v>70</v>
      </c>
      <c r="E12" s="117" t="s">
        <v>86</v>
      </c>
      <c r="F12" s="117" t="s">
        <v>157</v>
      </c>
      <c r="G12" s="117" t="s">
        <v>274</v>
      </c>
      <c r="H12" s="117" t="s">
        <v>275</v>
      </c>
      <c r="I12" s="23">
        <v>2000</v>
      </c>
      <c r="J12" s="23">
        <v>2000</v>
      </c>
      <c r="K12" s="23">
        <v>2000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270</v>
      </c>
      <c r="B13" s="117" t="s">
        <v>271</v>
      </c>
      <c r="C13" s="21" t="s">
        <v>269</v>
      </c>
      <c r="D13" s="117" t="s">
        <v>70</v>
      </c>
      <c r="E13" s="117" t="s">
        <v>86</v>
      </c>
      <c r="F13" s="117" t="s">
        <v>157</v>
      </c>
      <c r="G13" s="117" t="s">
        <v>276</v>
      </c>
      <c r="H13" s="117" t="s">
        <v>277</v>
      </c>
      <c r="I13" s="23">
        <v>2000</v>
      </c>
      <c r="J13" s="23">
        <v>2000</v>
      </c>
      <c r="K13" s="23">
        <v>2000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270</v>
      </c>
      <c r="B14" s="117" t="s">
        <v>271</v>
      </c>
      <c r="C14" s="21" t="s">
        <v>269</v>
      </c>
      <c r="D14" s="117" t="s">
        <v>70</v>
      </c>
      <c r="E14" s="117" t="s">
        <v>86</v>
      </c>
      <c r="F14" s="117" t="s">
        <v>157</v>
      </c>
      <c r="G14" s="117" t="s">
        <v>278</v>
      </c>
      <c r="H14" s="117" t="s">
        <v>279</v>
      </c>
      <c r="I14" s="23">
        <v>70000</v>
      </c>
      <c r="J14" s="23">
        <v>70000</v>
      </c>
      <c r="K14" s="23">
        <v>70000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270</v>
      </c>
      <c r="B15" s="117" t="s">
        <v>271</v>
      </c>
      <c r="C15" s="21" t="s">
        <v>269</v>
      </c>
      <c r="D15" s="117" t="s">
        <v>70</v>
      </c>
      <c r="E15" s="117" t="s">
        <v>86</v>
      </c>
      <c r="F15" s="117" t="s">
        <v>157</v>
      </c>
      <c r="G15" s="117" t="s">
        <v>280</v>
      </c>
      <c r="H15" s="117" t="s">
        <v>281</v>
      </c>
      <c r="I15" s="23">
        <v>69200</v>
      </c>
      <c r="J15" s="23">
        <v>69200</v>
      </c>
      <c r="K15" s="23">
        <v>69200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270</v>
      </c>
      <c r="B16" s="117" t="s">
        <v>271</v>
      </c>
      <c r="C16" s="21" t="s">
        <v>269</v>
      </c>
      <c r="D16" s="117" t="s">
        <v>70</v>
      </c>
      <c r="E16" s="117" t="s">
        <v>86</v>
      </c>
      <c r="F16" s="117" t="s">
        <v>157</v>
      </c>
      <c r="G16" s="117" t="s">
        <v>282</v>
      </c>
      <c r="H16" s="117" t="s">
        <v>283</v>
      </c>
      <c r="I16" s="23">
        <v>20000</v>
      </c>
      <c r="J16" s="23">
        <v>20000</v>
      </c>
      <c r="K16" s="23">
        <v>20000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270</v>
      </c>
      <c r="B17" s="117" t="s">
        <v>271</v>
      </c>
      <c r="C17" s="21" t="s">
        <v>269</v>
      </c>
      <c r="D17" s="117" t="s">
        <v>70</v>
      </c>
      <c r="E17" s="117" t="s">
        <v>86</v>
      </c>
      <c r="F17" s="117" t="s">
        <v>157</v>
      </c>
      <c r="G17" s="117" t="s">
        <v>246</v>
      </c>
      <c r="H17" s="117" t="s">
        <v>247</v>
      </c>
      <c r="I17" s="23">
        <v>8000</v>
      </c>
      <c r="J17" s="23">
        <v>8000</v>
      </c>
      <c r="K17" s="23">
        <v>8000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270</v>
      </c>
      <c r="B18" s="117" t="s">
        <v>271</v>
      </c>
      <c r="C18" s="21" t="s">
        <v>269</v>
      </c>
      <c r="D18" s="117" t="s">
        <v>70</v>
      </c>
      <c r="E18" s="117" t="s">
        <v>86</v>
      </c>
      <c r="F18" s="117" t="s">
        <v>157</v>
      </c>
      <c r="G18" s="117" t="s">
        <v>284</v>
      </c>
      <c r="H18" s="117" t="s">
        <v>285</v>
      </c>
      <c r="I18" s="23">
        <v>20000</v>
      </c>
      <c r="J18" s="23">
        <v>20000</v>
      </c>
      <c r="K18" s="23">
        <v>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1" t="s">
        <v>286</v>
      </c>
      <c r="D19" s="24"/>
      <c r="E19" s="24"/>
      <c r="F19" s="24"/>
      <c r="G19" s="24"/>
      <c r="H19" s="24"/>
      <c r="I19" s="23">
        <v>1444800</v>
      </c>
      <c r="J19" s="23"/>
      <c r="K19" s="23"/>
      <c r="L19" s="23"/>
      <c r="M19" s="23"/>
      <c r="N19" s="23"/>
      <c r="O19" s="23"/>
      <c r="P19" s="23"/>
      <c r="Q19" s="23"/>
      <c r="R19" s="23">
        <v>1444800</v>
      </c>
      <c r="S19" s="23"/>
      <c r="T19" s="23"/>
      <c r="U19" s="23"/>
      <c r="V19" s="23"/>
      <c r="W19" s="23">
        <v>1444800</v>
      </c>
    </row>
    <row r="20" ht="18.75" customHeight="1" spans="1:23">
      <c r="A20" s="117" t="s">
        <v>270</v>
      </c>
      <c r="B20" s="117" t="s">
        <v>287</v>
      </c>
      <c r="C20" s="21" t="s">
        <v>286</v>
      </c>
      <c r="D20" s="117" t="s">
        <v>70</v>
      </c>
      <c r="E20" s="117" t="s">
        <v>87</v>
      </c>
      <c r="F20" s="117" t="s">
        <v>158</v>
      </c>
      <c r="G20" s="117" t="s">
        <v>280</v>
      </c>
      <c r="H20" s="117" t="s">
        <v>281</v>
      </c>
      <c r="I20" s="23">
        <v>1444800</v>
      </c>
      <c r="J20" s="23"/>
      <c r="K20" s="23"/>
      <c r="L20" s="23"/>
      <c r="M20" s="23"/>
      <c r="N20" s="23"/>
      <c r="O20" s="23"/>
      <c r="P20" s="23"/>
      <c r="Q20" s="23"/>
      <c r="R20" s="23">
        <v>1444800</v>
      </c>
      <c r="S20" s="23"/>
      <c r="T20" s="23"/>
      <c r="U20" s="23"/>
      <c r="V20" s="23"/>
      <c r="W20" s="23">
        <v>1444800</v>
      </c>
    </row>
    <row r="21" ht="18.75" customHeight="1" spans="1:23">
      <c r="A21" s="24"/>
      <c r="B21" s="24"/>
      <c r="C21" s="21" t="s">
        <v>288</v>
      </c>
      <c r="D21" s="24"/>
      <c r="E21" s="24"/>
      <c r="F21" s="24"/>
      <c r="G21" s="24"/>
      <c r="H21" s="24"/>
      <c r="I21" s="23">
        <v>70600</v>
      </c>
      <c r="J21" s="23"/>
      <c r="K21" s="23"/>
      <c r="L21" s="23"/>
      <c r="M21" s="23"/>
      <c r="N21" s="23"/>
      <c r="O21" s="23"/>
      <c r="P21" s="23"/>
      <c r="Q21" s="23"/>
      <c r="R21" s="23">
        <v>70600</v>
      </c>
      <c r="S21" s="23"/>
      <c r="T21" s="23"/>
      <c r="U21" s="23"/>
      <c r="V21" s="23"/>
      <c r="W21" s="23">
        <v>70600</v>
      </c>
    </row>
    <row r="22" ht="18.75" customHeight="1" spans="1:23">
      <c r="A22" s="117" t="s">
        <v>270</v>
      </c>
      <c r="B22" s="117" t="s">
        <v>289</v>
      </c>
      <c r="C22" s="21" t="s">
        <v>288</v>
      </c>
      <c r="D22" s="117" t="s">
        <v>70</v>
      </c>
      <c r="E22" s="117" t="s">
        <v>87</v>
      </c>
      <c r="F22" s="117" t="s">
        <v>158</v>
      </c>
      <c r="G22" s="117" t="s">
        <v>237</v>
      </c>
      <c r="H22" s="117" t="s">
        <v>238</v>
      </c>
      <c r="I22" s="23">
        <v>12600</v>
      </c>
      <c r="J22" s="23"/>
      <c r="K22" s="23"/>
      <c r="L22" s="23"/>
      <c r="M22" s="23"/>
      <c r="N22" s="23"/>
      <c r="O22" s="23"/>
      <c r="P22" s="23"/>
      <c r="Q22" s="23"/>
      <c r="R22" s="23">
        <v>12600</v>
      </c>
      <c r="S22" s="23"/>
      <c r="T22" s="23"/>
      <c r="U22" s="23"/>
      <c r="V22" s="23"/>
      <c r="W22" s="23">
        <v>12600</v>
      </c>
    </row>
    <row r="23" ht="18.75" customHeight="1" spans="1:23">
      <c r="A23" s="117" t="s">
        <v>270</v>
      </c>
      <c r="B23" s="117" t="s">
        <v>289</v>
      </c>
      <c r="C23" s="21" t="s">
        <v>288</v>
      </c>
      <c r="D23" s="117" t="s">
        <v>70</v>
      </c>
      <c r="E23" s="117" t="s">
        <v>87</v>
      </c>
      <c r="F23" s="117" t="s">
        <v>158</v>
      </c>
      <c r="G23" s="117" t="s">
        <v>290</v>
      </c>
      <c r="H23" s="117" t="s">
        <v>291</v>
      </c>
      <c r="I23" s="23">
        <v>58000</v>
      </c>
      <c r="J23" s="23"/>
      <c r="K23" s="23"/>
      <c r="L23" s="23"/>
      <c r="M23" s="23"/>
      <c r="N23" s="23"/>
      <c r="O23" s="23"/>
      <c r="P23" s="23"/>
      <c r="Q23" s="23"/>
      <c r="R23" s="23">
        <v>58000</v>
      </c>
      <c r="S23" s="23"/>
      <c r="T23" s="23"/>
      <c r="U23" s="23"/>
      <c r="V23" s="23"/>
      <c r="W23" s="23">
        <v>58000</v>
      </c>
    </row>
    <row r="24" ht="18.75" customHeight="1" spans="1:23">
      <c r="A24" s="24"/>
      <c r="B24" s="24"/>
      <c r="C24" s="21" t="s">
        <v>292</v>
      </c>
      <c r="D24" s="24"/>
      <c r="E24" s="24"/>
      <c r="F24" s="24"/>
      <c r="G24" s="24"/>
      <c r="H24" s="24"/>
      <c r="I24" s="23">
        <v>47869.32</v>
      </c>
      <c r="J24" s="23">
        <v>47869.32</v>
      </c>
      <c r="K24" s="23">
        <v>47869.32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7" t="s">
        <v>293</v>
      </c>
      <c r="B25" s="117" t="s">
        <v>294</v>
      </c>
      <c r="C25" s="21" t="s">
        <v>292</v>
      </c>
      <c r="D25" s="117" t="s">
        <v>70</v>
      </c>
      <c r="E25" s="117" t="s">
        <v>86</v>
      </c>
      <c r="F25" s="117" t="s">
        <v>157</v>
      </c>
      <c r="G25" s="117" t="s">
        <v>295</v>
      </c>
      <c r="H25" s="117" t="s">
        <v>296</v>
      </c>
      <c r="I25" s="23">
        <v>3361.5</v>
      </c>
      <c r="J25" s="23">
        <v>3361.5</v>
      </c>
      <c r="K25" s="23">
        <v>3361.5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7" t="s">
        <v>293</v>
      </c>
      <c r="B26" s="117" t="s">
        <v>294</v>
      </c>
      <c r="C26" s="21" t="s">
        <v>292</v>
      </c>
      <c r="D26" s="117" t="s">
        <v>70</v>
      </c>
      <c r="E26" s="117" t="s">
        <v>87</v>
      </c>
      <c r="F26" s="117" t="s">
        <v>158</v>
      </c>
      <c r="G26" s="117" t="s">
        <v>295</v>
      </c>
      <c r="H26" s="117" t="s">
        <v>296</v>
      </c>
      <c r="I26" s="23">
        <v>44507.82</v>
      </c>
      <c r="J26" s="23">
        <v>44507.82</v>
      </c>
      <c r="K26" s="23">
        <v>44507.82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1" t="s">
        <v>297</v>
      </c>
      <c r="D27" s="24"/>
      <c r="E27" s="24"/>
      <c r="F27" s="24"/>
      <c r="G27" s="24"/>
      <c r="H27" s="24"/>
      <c r="I27" s="23">
        <v>7000</v>
      </c>
      <c r="J27" s="23"/>
      <c r="K27" s="23"/>
      <c r="L27" s="23"/>
      <c r="M27" s="23"/>
      <c r="N27" s="23"/>
      <c r="O27" s="23"/>
      <c r="P27" s="23"/>
      <c r="Q27" s="23"/>
      <c r="R27" s="23">
        <v>7000</v>
      </c>
      <c r="S27" s="23"/>
      <c r="T27" s="23"/>
      <c r="U27" s="23"/>
      <c r="V27" s="23"/>
      <c r="W27" s="23">
        <v>7000</v>
      </c>
    </row>
    <row r="28" ht="18.75" customHeight="1" spans="1:23">
      <c r="A28" s="117" t="s">
        <v>270</v>
      </c>
      <c r="B28" s="117" t="s">
        <v>298</v>
      </c>
      <c r="C28" s="21" t="s">
        <v>297</v>
      </c>
      <c r="D28" s="117" t="s">
        <v>70</v>
      </c>
      <c r="E28" s="117" t="s">
        <v>108</v>
      </c>
      <c r="F28" s="117" t="s">
        <v>82</v>
      </c>
      <c r="G28" s="117" t="s">
        <v>237</v>
      </c>
      <c r="H28" s="117" t="s">
        <v>238</v>
      </c>
      <c r="I28" s="23">
        <v>7000</v>
      </c>
      <c r="J28" s="23"/>
      <c r="K28" s="23"/>
      <c r="L28" s="23"/>
      <c r="M28" s="23"/>
      <c r="N28" s="23"/>
      <c r="O28" s="23"/>
      <c r="P28" s="23"/>
      <c r="Q28" s="23"/>
      <c r="R28" s="23">
        <v>7000</v>
      </c>
      <c r="S28" s="23"/>
      <c r="T28" s="23"/>
      <c r="U28" s="23"/>
      <c r="V28" s="23"/>
      <c r="W28" s="23">
        <v>7000</v>
      </c>
    </row>
    <row r="29" ht="18.75" customHeight="1" spans="1:23">
      <c r="A29" s="24"/>
      <c r="B29" s="24"/>
      <c r="C29" s="21" t="s">
        <v>299</v>
      </c>
      <c r="D29" s="24"/>
      <c r="E29" s="24"/>
      <c r="F29" s="24"/>
      <c r="G29" s="24"/>
      <c r="H29" s="24"/>
      <c r="I29" s="23">
        <v>3181800</v>
      </c>
      <c r="J29" s="23"/>
      <c r="K29" s="23"/>
      <c r="L29" s="23"/>
      <c r="M29" s="23"/>
      <c r="N29" s="23"/>
      <c r="O29" s="23"/>
      <c r="P29" s="23"/>
      <c r="Q29" s="23"/>
      <c r="R29" s="23">
        <v>3181800</v>
      </c>
      <c r="S29" s="23"/>
      <c r="T29" s="23"/>
      <c r="U29" s="23"/>
      <c r="V29" s="23"/>
      <c r="W29" s="23">
        <v>3181800</v>
      </c>
    </row>
    <row r="30" ht="18.75" customHeight="1" spans="1:23">
      <c r="A30" s="117" t="s">
        <v>293</v>
      </c>
      <c r="B30" s="117" t="s">
        <v>300</v>
      </c>
      <c r="C30" s="21" t="s">
        <v>299</v>
      </c>
      <c r="D30" s="117" t="s">
        <v>70</v>
      </c>
      <c r="E30" s="117" t="s">
        <v>108</v>
      </c>
      <c r="F30" s="117" t="s">
        <v>82</v>
      </c>
      <c r="G30" s="117" t="s">
        <v>254</v>
      </c>
      <c r="H30" s="117" t="s">
        <v>255</v>
      </c>
      <c r="I30" s="23">
        <v>3181800</v>
      </c>
      <c r="J30" s="23"/>
      <c r="K30" s="23"/>
      <c r="L30" s="23"/>
      <c r="M30" s="23"/>
      <c r="N30" s="23"/>
      <c r="O30" s="23"/>
      <c r="P30" s="23"/>
      <c r="Q30" s="23"/>
      <c r="R30" s="23">
        <v>3181800</v>
      </c>
      <c r="S30" s="23"/>
      <c r="T30" s="23"/>
      <c r="U30" s="23"/>
      <c r="V30" s="23"/>
      <c r="W30" s="23">
        <v>3181800</v>
      </c>
    </row>
    <row r="31" ht="18.75" customHeight="1" spans="1:23">
      <c r="A31" s="34" t="s">
        <v>109</v>
      </c>
      <c r="B31" s="35"/>
      <c r="C31" s="35"/>
      <c r="D31" s="35"/>
      <c r="E31" s="35"/>
      <c r="F31" s="35"/>
      <c r="G31" s="35"/>
      <c r="H31" s="36"/>
      <c r="I31" s="23">
        <v>5044269.32</v>
      </c>
      <c r="J31" s="23">
        <v>340069.32</v>
      </c>
      <c r="K31" s="23">
        <v>340069.32</v>
      </c>
      <c r="L31" s="23"/>
      <c r="M31" s="23"/>
      <c r="N31" s="23"/>
      <c r="O31" s="23"/>
      <c r="P31" s="23"/>
      <c r="Q31" s="23"/>
      <c r="R31" s="23">
        <v>4704200</v>
      </c>
      <c r="S31" s="23"/>
      <c r="T31" s="23"/>
      <c r="U31" s="23"/>
      <c r="V31" s="23"/>
      <c r="W31" s="23">
        <v>4704200</v>
      </c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1"/>
  <sheetViews>
    <sheetView showZeros="0" topLeftCell="B31" workbookViewId="0">
      <selection activeCell="G47" sqref="G47"/>
    </sheetView>
  </sheetViews>
  <sheetFormatPr defaultColWidth="9.1454545454545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ht="15" customHeight="1" spans="10:10">
      <c r="J1" s="85" t="s">
        <v>301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"单位名称："&amp;"耿马傣族佤族自治县耿马镇中心校"</f>
        <v>单位名称：耿马傣族佤族自治县耿马镇中心校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302</v>
      </c>
      <c r="B4" s="45" t="s">
        <v>303</v>
      </c>
      <c r="C4" s="45" t="s">
        <v>304</v>
      </c>
      <c r="D4" s="45" t="s">
        <v>305</v>
      </c>
      <c r="E4" s="45" t="s">
        <v>306</v>
      </c>
      <c r="F4" s="52" t="s">
        <v>307</v>
      </c>
      <c r="G4" s="45" t="s">
        <v>308</v>
      </c>
      <c r="H4" s="52" t="s">
        <v>309</v>
      </c>
      <c r="I4" s="52" t="s">
        <v>310</v>
      </c>
      <c r="J4" s="45" t="s">
        <v>311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1" t="s">
        <v>286</v>
      </c>
      <c r="B7" s="21" t="s">
        <v>312</v>
      </c>
      <c r="C7" s="21" t="s">
        <v>313</v>
      </c>
      <c r="D7" s="21" t="s">
        <v>314</v>
      </c>
      <c r="E7" s="33" t="s">
        <v>315</v>
      </c>
      <c r="F7" s="21" t="s">
        <v>316</v>
      </c>
      <c r="G7" s="33" t="s">
        <v>317</v>
      </c>
      <c r="H7" s="21" t="s">
        <v>318</v>
      </c>
      <c r="I7" s="21" t="s">
        <v>319</v>
      </c>
      <c r="J7" s="33" t="s">
        <v>320</v>
      </c>
    </row>
    <row r="8" ht="18.75" customHeight="1" spans="1:10">
      <c r="A8" s="201" t="s">
        <v>286</v>
      </c>
      <c r="B8" s="21" t="s">
        <v>312</v>
      </c>
      <c r="C8" s="21" t="s">
        <v>313</v>
      </c>
      <c r="D8" s="21" t="s">
        <v>314</v>
      </c>
      <c r="E8" s="33" t="s">
        <v>321</v>
      </c>
      <c r="F8" s="21" t="s">
        <v>322</v>
      </c>
      <c r="G8" s="33" t="s">
        <v>323</v>
      </c>
      <c r="H8" s="21" t="s">
        <v>324</v>
      </c>
      <c r="I8" s="21" t="s">
        <v>319</v>
      </c>
      <c r="J8" s="33" t="s">
        <v>320</v>
      </c>
    </row>
    <row r="9" ht="18.75" customHeight="1" spans="1:10">
      <c r="A9" s="201" t="s">
        <v>286</v>
      </c>
      <c r="B9" s="21" t="s">
        <v>312</v>
      </c>
      <c r="C9" s="21" t="s">
        <v>313</v>
      </c>
      <c r="D9" s="21" t="s">
        <v>325</v>
      </c>
      <c r="E9" s="33" t="s">
        <v>326</v>
      </c>
      <c r="F9" s="21" t="s">
        <v>322</v>
      </c>
      <c r="G9" s="33" t="s">
        <v>327</v>
      </c>
      <c r="H9" s="21" t="s">
        <v>328</v>
      </c>
      <c r="I9" s="21" t="s">
        <v>319</v>
      </c>
      <c r="J9" s="33" t="s">
        <v>320</v>
      </c>
    </row>
    <row r="10" ht="18.75" customHeight="1" spans="1:10">
      <c r="A10" s="201" t="s">
        <v>286</v>
      </c>
      <c r="B10" s="21" t="s">
        <v>312</v>
      </c>
      <c r="C10" s="21" t="s">
        <v>313</v>
      </c>
      <c r="D10" s="21" t="s">
        <v>325</v>
      </c>
      <c r="E10" s="33" t="s">
        <v>329</v>
      </c>
      <c r="F10" s="21" t="s">
        <v>316</v>
      </c>
      <c r="G10" s="33" t="s">
        <v>327</v>
      </c>
      <c r="H10" s="21" t="s">
        <v>328</v>
      </c>
      <c r="I10" s="21" t="s">
        <v>319</v>
      </c>
      <c r="J10" s="33" t="s">
        <v>320</v>
      </c>
    </row>
    <row r="11" ht="18.75" customHeight="1" spans="1:10">
      <c r="A11" s="201" t="s">
        <v>286</v>
      </c>
      <c r="B11" s="21" t="s">
        <v>312</v>
      </c>
      <c r="C11" s="21" t="s">
        <v>313</v>
      </c>
      <c r="D11" s="21" t="s">
        <v>330</v>
      </c>
      <c r="E11" s="33" t="s">
        <v>331</v>
      </c>
      <c r="F11" s="21" t="s">
        <v>316</v>
      </c>
      <c r="G11" s="33" t="s">
        <v>332</v>
      </c>
      <c r="H11" s="21" t="s">
        <v>328</v>
      </c>
      <c r="I11" s="21" t="s">
        <v>319</v>
      </c>
      <c r="J11" s="33" t="s">
        <v>320</v>
      </c>
    </row>
    <row r="12" ht="18.75" customHeight="1" spans="1:10">
      <c r="A12" s="201" t="s">
        <v>286</v>
      </c>
      <c r="B12" s="21" t="s">
        <v>312</v>
      </c>
      <c r="C12" s="21" t="s">
        <v>333</v>
      </c>
      <c r="D12" s="21" t="s">
        <v>334</v>
      </c>
      <c r="E12" s="33" t="s">
        <v>335</v>
      </c>
      <c r="F12" s="21" t="s">
        <v>322</v>
      </c>
      <c r="G12" s="33" t="s">
        <v>336</v>
      </c>
      <c r="H12" s="21" t="s">
        <v>336</v>
      </c>
      <c r="I12" s="21" t="s">
        <v>319</v>
      </c>
      <c r="J12" s="33" t="s">
        <v>320</v>
      </c>
    </row>
    <row r="13" ht="18.75" customHeight="1" spans="1:10">
      <c r="A13" s="201" t="s">
        <v>286</v>
      </c>
      <c r="B13" s="21" t="s">
        <v>312</v>
      </c>
      <c r="C13" s="21" t="s">
        <v>333</v>
      </c>
      <c r="D13" s="21" t="s">
        <v>334</v>
      </c>
      <c r="E13" s="33" t="s">
        <v>337</v>
      </c>
      <c r="F13" s="21" t="s">
        <v>316</v>
      </c>
      <c r="G13" s="33" t="s">
        <v>338</v>
      </c>
      <c r="H13" s="21" t="s">
        <v>328</v>
      </c>
      <c r="I13" s="21" t="s">
        <v>319</v>
      </c>
      <c r="J13" s="33" t="s">
        <v>320</v>
      </c>
    </row>
    <row r="14" ht="18.75" customHeight="1" spans="1:10">
      <c r="A14" s="201" t="s">
        <v>286</v>
      </c>
      <c r="B14" s="21" t="s">
        <v>312</v>
      </c>
      <c r="C14" s="21" t="s">
        <v>339</v>
      </c>
      <c r="D14" s="21" t="s">
        <v>340</v>
      </c>
      <c r="E14" s="33" t="s">
        <v>341</v>
      </c>
      <c r="F14" s="21" t="s">
        <v>316</v>
      </c>
      <c r="G14" s="33" t="s">
        <v>338</v>
      </c>
      <c r="H14" s="21" t="s">
        <v>328</v>
      </c>
      <c r="I14" s="21" t="s">
        <v>319</v>
      </c>
      <c r="J14" s="33" t="s">
        <v>320</v>
      </c>
    </row>
    <row r="15" ht="18.75" customHeight="1" spans="1:10">
      <c r="A15" s="201" t="s">
        <v>286</v>
      </c>
      <c r="B15" s="21" t="s">
        <v>312</v>
      </c>
      <c r="C15" s="21" t="s">
        <v>339</v>
      </c>
      <c r="D15" s="21" t="s">
        <v>340</v>
      </c>
      <c r="E15" s="33" t="s">
        <v>342</v>
      </c>
      <c r="F15" s="21" t="s">
        <v>316</v>
      </c>
      <c r="G15" s="33" t="s">
        <v>338</v>
      </c>
      <c r="H15" s="21" t="s">
        <v>328</v>
      </c>
      <c r="I15" s="21" t="s">
        <v>319</v>
      </c>
      <c r="J15" s="33" t="s">
        <v>320</v>
      </c>
    </row>
    <row r="16" ht="18.75" customHeight="1" spans="1:10">
      <c r="A16" s="201" t="s">
        <v>297</v>
      </c>
      <c r="B16" s="21" t="s">
        <v>343</v>
      </c>
      <c r="C16" s="21" t="s">
        <v>313</v>
      </c>
      <c r="D16" s="21" t="s">
        <v>314</v>
      </c>
      <c r="E16" s="33" t="s">
        <v>344</v>
      </c>
      <c r="F16" s="21" t="s">
        <v>316</v>
      </c>
      <c r="G16" s="33" t="s">
        <v>345</v>
      </c>
      <c r="H16" s="21" t="s">
        <v>318</v>
      </c>
      <c r="I16" s="21" t="s">
        <v>319</v>
      </c>
      <c r="J16" s="33" t="s">
        <v>346</v>
      </c>
    </row>
    <row r="17" ht="18.75" customHeight="1" spans="1:10">
      <c r="A17" s="201" t="s">
        <v>297</v>
      </c>
      <c r="B17" s="21" t="s">
        <v>343</v>
      </c>
      <c r="C17" s="21" t="s">
        <v>313</v>
      </c>
      <c r="D17" s="21" t="s">
        <v>314</v>
      </c>
      <c r="E17" s="33" t="s">
        <v>347</v>
      </c>
      <c r="F17" s="21" t="s">
        <v>316</v>
      </c>
      <c r="G17" s="33" t="s">
        <v>348</v>
      </c>
      <c r="H17" s="21" t="s">
        <v>318</v>
      </c>
      <c r="I17" s="21" t="s">
        <v>319</v>
      </c>
      <c r="J17" s="33" t="s">
        <v>346</v>
      </c>
    </row>
    <row r="18" ht="18.75" customHeight="1" spans="1:10">
      <c r="A18" s="201" t="s">
        <v>297</v>
      </c>
      <c r="B18" s="21" t="s">
        <v>343</v>
      </c>
      <c r="C18" s="21" t="s">
        <v>313</v>
      </c>
      <c r="D18" s="21" t="s">
        <v>325</v>
      </c>
      <c r="E18" s="33" t="s">
        <v>349</v>
      </c>
      <c r="F18" s="21" t="s">
        <v>316</v>
      </c>
      <c r="G18" s="33" t="s">
        <v>350</v>
      </c>
      <c r="H18" s="21" t="s">
        <v>328</v>
      </c>
      <c r="I18" s="21" t="s">
        <v>319</v>
      </c>
      <c r="J18" s="33" t="s">
        <v>346</v>
      </c>
    </row>
    <row r="19" ht="18.75" customHeight="1" spans="1:10">
      <c r="A19" s="201" t="s">
        <v>297</v>
      </c>
      <c r="B19" s="21" t="s">
        <v>343</v>
      </c>
      <c r="C19" s="21" t="s">
        <v>313</v>
      </c>
      <c r="D19" s="21" t="s">
        <v>330</v>
      </c>
      <c r="E19" s="33" t="s">
        <v>351</v>
      </c>
      <c r="F19" s="21" t="s">
        <v>316</v>
      </c>
      <c r="G19" s="33" t="s">
        <v>338</v>
      </c>
      <c r="H19" s="21" t="s">
        <v>328</v>
      </c>
      <c r="I19" s="21" t="s">
        <v>319</v>
      </c>
      <c r="J19" s="33" t="s">
        <v>346</v>
      </c>
    </row>
    <row r="20" ht="18.75" customHeight="1" spans="1:10">
      <c r="A20" s="201" t="s">
        <v>297</v>
      </c>
      <c r="B20" s="21" t="s">
        <v>343</v>
      </c>
      <c r="C20" s="21" t="s">
        <v>313</v>
      </c>
      <c r="D20" s="21" t="s">
        <v>352</v>
      </c>
      <c r="E20" s="33" t="s">
        <v>353</v>
      </c>
      <c r="F20" s="21" t="s">
        <v>322</v>
      </c>
      <c r="G20" s="33" t="s">
        <v>354</v>
      </c>
      <c r="H20" s="21" t="s">
        <v>355</v>
      </c>
      <c r="I20" s="21" t="s">
        <v>319</v>
      </c>
      <c r="J20" s="33" t="s">
        <v>346</v>
      </c>
    </row>
    <row r="21" ht="18.75" customHeight="1" spans="1:10">
      <c r="A21" s="201" t="s">
        <v>297</v>
      </c>
      <c r="B21" s="21" t="s">
        <v>343</v>
      </c>
      <c r="C21" s="21" t="s">
        <v>333</v>
      </c>
      <c r="D21" s="21" t="s">
        <v>334</v>
      </c>
      <c r="E21" s="33" t="s">
        <v>356</v>
      </c>
      <c r="F21" s="21" t="s">
        <v>322</v>
      </c>
      <c r="G21" s="33" t="s">
        <v>357</v>
      </c>
      <c r="H21" s="21"/>
      <c r="I21" s="21" t="s">
        <v>358</v>
      </c>
      <c r="J21" s="33" t="s">
        <v>359</v>
      </c>
    </row>
    <row r="22" ht="18.75" customHeight="1" spans="1:10">
      <c r="A22" s="201" t="s">
        <v>297</v>
      </c>
      <c r="B22" s="21" t="s">
        <v>343</v>
      </c>
      <c r="C22" s="21" t="s">
        <v>333</v>
      </c>
      <c r="D22" s="21" t="s">
        <v>360</v>
      </c>
      <c r="E22" s="33" t="s">
        <v>361</v>
      </c>
      <c r="F22" s="21" t="s">
        <v>322</v>
      </c>
      <c r="G22" s="33" t="s">
        <v>361</v>
      </c>
      <c r="H22" s="21"/>
      <c r="I22" s="21" t="s">
        <v>358</v>
      </c>
      <c r="J22" s="33" t="s">
        <v>359</v>
      </c>
    </row>
    <row r="23" ht="18.75" customHeight="1" spans="1:10">
      <c r="A23" s="201" t="s">
        <v>297</v>
      </c>
      <c r="B23" s="21" t="s">
        <v>343</v>
      </c>
      <c r="C23" s="21" t="s">
        <v>339</v>
      </c>
      <c r="D23" s="21" t="s">
        <v>340</v>
      </c>
      <c r="E23" s="33" t="s">
        <v>341</v>
      </c>
      <c r="F23" s="21" t="s">
        <v>316</v>
      </c>
      <c r="G23" s="33" t="s">
        <v>350</v>
      </c>
      <c r="H23" s="21" t="s">
        <v>328</v>
      </c>
      <c r="I23" s="21" t="s">
        <v>319</v>
      </c>
      <c r="J23" s="33" t="s">
        <v>153</v>
      </c>
    </row>
    <row r="24" ht="18.75" customHeight="1" spans="1:10">
      <c r="A24" s="201" t="s">
        <v>297</v>
      </c>
      <c r="B24" s="21" t="s">
        <v>343</v>
      </c>
      <c r="C24" s="21" t="s">
        <v>339</v>
      </c>
      <c r="D24" s="21" t="s">
        <v>340</v>
      </c>
      <c r="E24" s="33" t="s">
        <v>362</v>
      </c>
      <c r="F24" s="21" t="s">
        <v>316</v>
      </c>
      <c r="G24" s="33" t="s">
        <v>350</v>
      </c>
      <c r="H24" s="21" t="s">
        <v>328</v>
      </c>
      <c r="I24" s="21" t="s">
        <v>319</v>
      </c>
      <c r="J24" s="33" t="s">
        <v>153</v>
      </c>
    </row>
    <row r="25" ht="18.75" customHeight="1" spans="1:10">
      <c r="A25" s="201" t="s">
        <v>299</v>
      </c>
      <c r="B25" s="21" t="s">
        <v>363</v>
      </c>
      <c r="C25" s="21" t="s">
        <v>313</v>
      </c>
      <c r="D25" s="21" t="s">
        <v>314</v>
      </c>
      <c r="E25" s="33" t="s">
        <v>364</v>
      </c>
      <c r="F25" s="21" t="s">
        <v>322</v>
      </c>
      <c r="G25" s="33" t="s">
        <v>348</v>
      </c>
      <c r="H25" s="21" t="s">
        <v>318</v>
      </c>
      <c r="I25" s="21" t="s">
        <v>319</v>
      </c>
      <c r="J25" s="33" t="s">
        <v>365</v>
      </c>
    </row>
    <row r="26" ht="18.75" customHeight="1" spans="1:10">
      <c r="A26" s="201" t="s">
        <v>299</v>
      </c>
      <c r="B26" s="21" t="s">
        <v>363</v>
      </c>
      <c r="C26" s="21" t="s">
        <v>313</v>
      </c>
      <c r="D26" s="21" t="s">
        <v>325</v>
      </c>
      <c r="E26" s="33" t="s">
        <v>366</v>
      </c>
      <c r="F26" s="21" t="s">
        <v>322</v>
      </c>
      <c r="G26" s="33" t="s">
        <v>367</v>
      </c>
      <c r="H26" s="21" t="s">
        <v>368</v>
      </c>
      <c r="I26" s="21" t="s">
        <v>319</v>
      </c>
      <c r="J26" s="33" t="s">
        <v>366</v>
      </c>
    </row>
    <row r="27" ht="18.75" customHeight="1" spans="1:10">
      <c r="A27" s="201" t="s">
        <v>299</v>
      </c>
      <c r="B27" s="21" t="s">
        <v>363</v>
      </c>
      <c r="C27" s="21" t="s">
        <v>313</v>
      </c>
      <c r="D27" s="21" t="s">
        <v>330</v>
      </c>
      <c r="E27" s="33" t="s">
        <v>369</v>
      </c>
      <c r="F27" s="21" t="s">
        <v>322</v>
      </c>
      <c r="G27" s="33" t="s">
        <v>151</v>
      </c>
      <c r="H27" s="21" t="s">
        <v>370</v>
      </c>
      <c r="I27" s="21" t="s">
        <v>319</v>
      </c>
      <c r="J27" s="33" t="s">
        <v>371</v>
      </c>
    </row>
    <row r="28" ht="18.75" customHeight="1" spans="1:10">
      <c r="A28" s="201" t="s">
        <v>299</v>
      </c>
      <c r="B28" s="21" t="s">
        <v>363</v>
      </c>
      <c r="C28" s="21" t="s">
        <v>333</v>
      </c>
      <c r="D28" s="21" t="s">
        <v>360</v>
      </c>
      <c r="E28" s="33" t="s">
        <v>372</v>
      </c>
      <c r="F28" s="21" t="s">
        <v>316</v>
      </c>
      <c r="G28" s="33" t="s">
        <v>332</v>
      </c>
      <c r="H28" s="21" t="s">
        <v>328</v>
      </c>
      <c r="I28" s="21" t="s">
        <v>358</v>
      </c>
      <c r="J28" s="33" t="s">
        <v>372</v>
      </c>
    </row>
    <row r="29" ht="18.75" customHeight="1" spans="1:10">
      <c r="A29" s="201" t="s">
        <v>299</v>
      </c>
      <c r="B29" s="21" t="s">
        <v>363</v>
      </c>
      <c r="C29" s="21" t="s">
        <v>339</v>
      </c>
      <c r="D29" s="21" t="s">
        <v>340</v>
      </c>
      <c r="E29" s="33" t="s">
        <v>373</v>
      </c>
      <c r="F29" s="21" t="s">
        <v>316</v>
      </c>
      <c r="G29" s="33" t="s">
        <v>374</v>
      </c>
      <c r="H29" s="21" t="s">
        <v>328</v>
      </c>
      <c r="I29" s="21" t="s">
        <v>358</v>
      </c>
      <c r="J29" s="33" t="s">
        <v>375</v>
      </c>
    </row>
    <row r="30" ht="18.75" customHeight="1" spans="1:10">
      <c r="A30" s="201" t="s">
        <v>269</v>
      </c>
      <c r="B30" s="21" t="s">
        <v>376</v>
      </c>
      <c r="C30" s="21" t="s">
        <v>313</v>
      </c>
      <c r="D30" s="21" t="s">
        <v>314</v>
      </c>
      <c r="E30" s="33" t="s">
        <v>377</v>
      </c>
      <c r="F30" s="21" t="s">
        <v>378</v>
      </c>
      <c r="G30" s="33" t="s">
        <v>379</v>
      </c>
      <c r="H30" s="21" t="s">
        <v>318</v>
      </c>
      <c r="I30" s="21" t="s">
        <v>319</v>
      </c>
      <c r="J30" s="33" t="s">
        <v>380</v>
      </c>
    </row>
    <row r="31" ht="18.75" customHeight="1" spans="1:10">
      <c r="A31" s="201" t="s">
        <v>269</v>
      </c>
      <c r="B31" s="21" t="s">
        <v>376</v>
      </c>
      <c r="C31" s="21" t="s">
        <v>313</v>
      </c>
      <c r="D31" s="21" t="s">
        <v>325</v>
      </c>
      <c r="E31" s="33" t="s">
        <v>381</v>
      </c>
      <c r="F31" s="21" t="s">
        <v>316</v>
      </c>
      <c r="G31" s="33" t="s">
        <v>338</v>
      </c>
      <c r="H31" s="21" t="s">
        <v>328</v>
      </c>
      <c r="I31" s="21" t="s">
        <v>358</v>
      </c>
      <c r="J31" s="33" t="s">
        <v>346</v>
      </c>
    </row>
    <row r="32" ht="18.75" customHeight="1" spans="1:10">
      <c r="A32" s="201" t="s">
        <v>269</v>
      </c>
      <c r="B32" s="21" t="s">
        <v>376</v>
      </c>
      <c r="C32" s="21" t="s">
        <v>313</v>
      </c>
      <c r="D32" s="21" t="s">
        <v>330</v>
      </c>
      <c r="E32" s="33" t="s">
        <v>382</v>
      </c>
      <c r="F32" s="21" t="s">
        <v>316</v>
      </c>
      <c r="G32" s="33" t="s">
        <v>350</v>
      </c>
      <c r="H32" s="21" t="s">
        <v>328</v>
      </c>
      <c r="I32" s="21" t="s">
        <v>358</v>
      </c>
      <c r="J32" s="33" t="s">
        <v>346</v>
      </c>
    </row>
    <row r="33" ht="18.75" customHeight="1" spans="1:10">
      <c r="A33" s="201" t="s">
        <v>269</v>
      </c>
      <c r="B33" s="21" t="s">
        <v>376</v>
      </c>
      <c r="C33" s="21" t="s">
        <v>313</v>
      </c>
      <c r="D33" s="21" t="s">
        <v>352</v>
      </c>
      <c r="E33" s="33" t="s">
        <v>353</v>
      </c>
      <c r="F33" s="21" t="s">
        <v>316</v>
      </c>
      <c r="G33" s="33" t="s">
        <v>383</v>
      </c>
      <c r="H33" s="21" t="s">
        <v>355</v>
      </c>
      <c r="I33" s="21" t="s">
        <v>319</v>
      </c>
      <c r="J33" s="33" t="s">
        <v>346</v>
      </c>
    </row>
    <row r="34" ht="18.75" customHeight="1" spans="1:10">
      <c r="A34" s="201" t="s">
        <v>269</v>
      </c>
      <c r="B34" s="21" t="s">
        <v>376</v>
      </c>
      <c r="C34" s="21" t="s">
        <v>333</v>
      </c>
      <c r="D34" s="21" t="s">
        <v>360</v>
      </c>
      <c r="E34" s="33" t="s">
        <v>384</v>
      </c>
      <c r="F34" s="21" t="s">
        <v>322</v>
      </c>
      <c r="G34" s="33" t="s">
        <v>357</v>
      </c>
      <c r="H34" s="21"/>
      <c r="I34" s="21" t="s">
        <v>358</v>
      </c>
      <c r="J34" s="33" t="s">
        <v>385</v>
      </c>
    </row>
    <row r="35" ht="18.75" customHeight="1" spans="1:10">
      <c r="A35" s="201" t="s">
        <v>269</v>
      </c>
      <c r="B35" s="21" t="s">
        <v>376</v>
      </c>
      <c r="C35" s="21" t="s">
        <v>339</v>
      </c>
      <c r="D35" s="21" t="s">
        <v>340</v>
      </c>
      <c r="E35" s="33" t="s">
        <v>341</v>
      </c>
      <c r="F35" s="21" t="s">
        <v>316</v>
      </c>
      <c r="G35" s="33" t="s">
        <v>338</v>
      </c>
      <c r="H35" s="21" t="s">
        <v>328</v>
      </c>
      <c r="I35" s="21" t="s">
        <v>358</v>
      </c>
      <c r="J35" s="33" t="s">
        <v>153</v>
      </c>
    </row>
    <row r="36" ht="18.75" customHeight="1" spans="1:10">
      <c r="A36" s="201" t="s">
        <v>269</v>
      </c>
      <c r="B36" s="21" t="s">
        <v>376</v>
      </c>
      <c r="C36" s="21" t="s">
        <v>339</v>
      </c>
      <c r="D36" s="21" t="s">
        <v>340</v>
      </c>
      <c r="E36" s="33" t="s">
        <v>342</v>
      </c>
      <c r="F36" s="21" t="s">
        <v>316</v>
      </c>
      <c r="G36" s="33" t="s">
        <v>338</v>
      </c>
      <c r="H36" s="21" t="s">
        <v>328</v>
      </c>
      <c r="I36" s="21" t="s">
        <v>358</v>
      </c>
      <c r="J36" s="33" t="s">
        <v>153</v>
      </c>
    </row>
    <row r="37" ht="18.75" customHeight="1" spans="1:10">
      <c r="A37" s="201" t="s">
        <v>288</v>
      </c>
      <c r="B37" s="21" t="s">
        <v>386</v>
      </c>
      <c r="C37" s="21" t="s">
        <v>313</v>
      </c>
      <c r="D37" s="21" t="s">
        <v>314</v>
      </c>
      <c r="E37" s="33" t="s">
        <v>387</v>
      </c>
      <c r="F37" s="21" t="s">
        <v>322</v>
      </c>
      <c r="G37" s="33" t="s">
        <v>388</v>
      </c>
      <c r="H37" s="21" t="s">
        <v>324</v>
      </c>
      <c r="I37" s="21" t="s">
        <v>319</v>
      </c>
      <c r="J37" s="33" t="s">
        <v>288</v>
      </c>
    </row>
    <row r="38" ht="18.75" customHeight="1" spans="1:10">
      <c r="A38" s="201" t="s">
        <v>288</v>
      </c>
      <c r="B38" s="21" t="s">
        <v>386</v>
      </c>
      <c r="C38" s="21" t="s">
        <v>313</v>
      </c>
      <c r="D38" s="21" t="s">
        <v>314</v>
      </c>
      <c r="E38" s="33" t="s">
        <v>389</v>
      </c>
      <c r="F38" s="21" t="s">
        <v>316</v>
      </c>
      <c r="G38" s="33" t="s">
        <v>390</v>
      </c>
      <c r="H38" s="21" t="s">
        <v>318</v>
      </c>
      <c r="I38" s="21" t="s">
        <v>319</v>
      </c>
      <c r="J38" s="33" t="s">
        <v>288</v>
      </c>
    </row>
    <row r="39" ht="18.75" customHeight="1" spans="1:10">
      <c r="A39" s="201" t="s">
        <v>288</v>
      </c>
      <c r="B39" s="21" t="s">
        <v>386</v>
      </c>
      <c r="C39" s="21" t="s">
        <v>313</v>
      </c>
      <c r="D39" s="21" t="s">
        <v>325</v>
      </c>
      <c r="E39" s="33" t="s">
        <v>391</v>
      </c>
      <c r="F39" s="21" t="s">
        <v>322</v>
      </c>
      <c r="G39" s="33" t="s">
        <v>327</v>
      </c>
      <c r="H39" s="21" t="s">
        <v>328</v>
      </c>
      <c r="I39" s="21" t="s">
        <v>319</v>
      </c>
      <c r="J39" s="33" t="s">
        <v>288</v>
      </c>
    </row>
    <row r="40" ht="18.75" customHeight="1" spans="1:10">
      <c r="A40" s="201" t="s">
        <v>288</v>
      </c>
      <c r="B40" s="21" t="s">
        <v>386</v>
      </c>
      <c r="C40" s="21" t="s">
        <v>313</v>
      </c>
      <c r="D40" s="21" t="s">
        <v>330</v>
      </c>
      <c r="E40" s="33" t="s">
        <v>392</v>
      </c>
      <c r="F40" s="21" t="s">
        <v>322</v>
      </c>
      <c r="G40" s="33" t="s">
        <v>327</v>
      </c>
      <c r="H40" s="21" t="s">
        <v>328</v>
      </c>
      <c r="I40" s="21" t="s">
        <v>319</v>
      </c>
      <c r="J40" s="33" t="s">
        <v>288</v>
      </c>
    </row>
    <row r="41" ht="18.75" customHeight="1" spans="1:10">
      <c r="A41" s="201" t="s">
        <v>288</v>
      </c>
      <c r="B41" s="21" t="s">
        <v>386</v>
      </c>
      <c r="C41" s="21" t="s">
        <v>333</v>
      </c>
      <c r="D41" s="21" t="s">
        <v>334</v>
      </c>
      <c r="E41" s="33" t="s">
        <v>393</v>
      </c>
      <c r="F41" s="21" t="s">
        <v>322</v>
      </c>
      <c r="G41" s="33" t="s">
        <v>336</v>
      </c>
      <c r="H41" s="21" t="s">
        <v>336</v>
      </c>
      <c r="I41" s="21" t="s">
        <v>319</v>
      </c>
      <c r="J41" s="33" t="s">
        <v>288</v>
      </c>
    </row>
    <row r="42" ht="18.75" customHeight="1" spans="1:10">
      <c r="A42" s="201" t="s">
        <v>288</v>
      </c>
      <c r="B42" s="21" t="s">
        <v>386</v>
      </c>
      <c r="C42" s="21" t="s">
        <v>339</v>
      </c>
      <c r="D42" s="21" t="s">
        <v>340</v>
      </c>
      <c r="E42" s="33" t="s">
        <v>394</v>
      </c>
      <c r="F42" s="21" t="s">
        <v>316</v>
      </c>
      <c r="G42" s="33" t="s">
        <v>338</v>
      </c>
      <c r="H42" s="21" t="s">
        <v>328</v>
      </c>
      <c r="I42" s="21" t="s">
        <v>319</v>
      </c>
      <c r="J42" s="33" t="s">
        <v>288</v>
      </c>
    </row>
    <row r="43" ht="18.75" customHeight="1" spans="1:10">
      <c r="A43" s="201" t="s">
        <v>292</v>
      </c>
      <c r="B43" s="21" t="s">
        <v>395</v>
      </c>
      <c r="C43" s="21" t="s">
        <v>313</v>
      </c>
      <c r="D43" s="21" t="s">
        <v>314</v>
      </c>
      <c r="E43" s="33" t="s">
        <v>396</v>
      </c>
      <c r="F43" s="21" t="s">
        <v>322</v>
      </c>
      <c r="G43" s="33" t="s">
        <v>397</v>
      </c>
      <c r="H43" s="21" t="s">
        <v>318</v>
      </c>
      <c r="I43" s="21" t="s">
        <v>319</v>
      </c>
      <c r="J43" s="33" t="s">
        <v>346</v>
      </c>
    </row>
    <row r="44" ht="18.75" customHeight="1" spans="1:10">
      <c r="A44" s="201" t="s">
        <v>292</v>
      </c>
      <c r="B44" s="21" t="s">
        <v>395</v>
      </c>
      <c r="C44" s="21" t="s">
        <v>313</v>
      </c>
      <c r="D44" s="21" t="s">
        <v>314</v>
      </c>
      <c r="E44" s="33" t="s">
        <v>398</v>
      </c>
      <c r="F44" s="21" t="s">
        <v>322</v>
      </c>
      <c r="G44" s="33" t="s">
        <v>399</v>
      </c>
      <c r="H44" s="21" t="s">
        <v>318</v>
      </c>
      <c r="I44" s="21" t="s">
        <v>319</v>
      </c>
      <c r="J44" s="33" t="s">
        <v>346</v>
      </c>
    </row>
    <row r="45" ht="18.75" customHeight="1" spans="1:10">
      <c r="A45" s="201" t="s">
        <v>292</v>
      </c>
      <c r="B45" s="21" t="s">
        <v>395</v>
      </c>
      <c r="C45" s="21" t="s">
        <v>313</v>
      </c>
      <c r="D45" s="21" t="s">
        <v>325</v>
      </c>
      <c r="E45" s="33" t="s">
        <v>400</v>
      </c>
      <c r="F45" s="21" t="s">
        <v>322</v>
      </c>
      <c r="G45" s="33" t="s">
        <v>332</v>
      </c>
      <c r="H45" s="21" t="s">
        <v>328</v>
      </c>
      <c r="I45" s="21" t="s">
        <v>319</v>
      </c>
      <c r="J45" s="33" t="s">
        <v>346</v>
      </c>
    </row>
    <row r="46" ht="18.75" customHeight="1" spans="1:10">
      <c r="A46" s="201" t="s">
        <v>292</v>
      </c>
      <c r="B46" s="21" t="s">
        <v>395</v>
      </c>
      <c r="C46" s="21" t="s">
        <v>313</v>
      </c>
      <c r="D46" s="21" t="s">
        <v>330</v>
      </c>
      <c r="E46" s="33" t="s">
        <v>351</v>
      </c>
      <c r="F46" s="21" t="s">
        <v>316</v>
      </c>
      <c r="G46" s="33" t="s">
        <v>338</v>
      </c>
      <c r="H46" s="21" t="s">
        <v>328</v>
      </c>
      <c r="I46" s="21" t="s">
        <v>319</v>
      </c>
      <c r="J46" s="33" t="s">
        <v>346</v>
      </c>
    </row>
    <row r="47" ht="18.75" customHeight="1" spans="1:10">
      <c r="A47" s="201" t="s">
        <v>292</v>
      </c>
      <c r="B47" s="21" t="s">
        <v>395</v>
      </c>
      <c r="C47" s="21" t="s">
        <v>313</v>
      </c>
      <c r="D47" s="21" t="s">
        <v>352</v>
      </c>
      <c r="E47" s="33" t="s">
        <v>353</v>
      </c>
      <c r="F47" s="21" t="s">
        <v>322</v>
      </c>
      <c r="G47" s="33">
        <v>47869.32</v>
      </c>
      <c r="H47" s="21" t="s">
        <v>355</v>
      </c>
      <c r="I47" s="21" t="s">
        <v>319</v>
      </c>
      <c r="J47" s="33" t="s">
        <v>346</v>
      </c>
    </row>
    <row r="48" ht="18.75" customHeight="1" spans="1:10">
      <c r="A48" s="201" t="s">
        <v>292</v>
      </c>
      <c r="B48" s="21" t="s">
        <v>395</v>
      </c>
      <c r="C48" s="21" t="s">
        <v>333</v>
      </c>
      <c r="D48" s="21" t="s">
        <v>334</v>
      </c>
      <c r="E48" s="33" t="s">
        <v>401</v>
      </c>
      <c r="F48" s="21" t="s">
        <v>316</v>
      </c>
      <c r="G48" s="33" t="s">
        <v>350</v>
      </c>
      <c r="H48" s="21" t="s">
        <v>328</v>
      </c>
      <c r="I48" s="21" t="s">
        <v>319</v>
      </c>
      <c r="J48" s="33" t="s">
        <v>359</v>
      </c>
    </row>
    <row r="49" ht="18.75" customHeight="1" spans="1:10">
      <c r="A49" s="201" t="s">
        <v>292</v>
      </c>
      <c r="B49" s="21" t="s">
        <v>395</v>
      </c>
      <c r="C49" s="21" t="s">
        <v>333</v>
      </c>
      <c r="D49" s="21" t="s">
        <v>360</v>
      </c>
      <c r="E49" s="33" t="s">
        <v>402</v>
      </c>
      <c r="F49" s="21" t="s">
        <v>316</v>
      </c>
      <c r="G49" s="33" t="s">
        <v>332</v>
      </c>
      <c r="H49" s="21" t="s">
        <v>328</v>
      </c>
      <c r="I49" s="21" t="s">
        <v>319</v>
      </c>
      <c r="J49" s="33" t="s">
        <v>359</v>
      </c>
    </row>
    <row r="50" ht="18.75" customHeight="1" spans="1:10">
      <c r="A50" s="201" t="s">
        <v>292</v>
      </c>
      <c r="B50" s="21" t="s">
        <v>395</v>
      </c>
      <c r="C50" s="21" t="s">
        <v>339</v>
      </c>
      <c r="D50" s="21" t="s">
        <v>340</v>
      </c>
      <c r="E50" s="33" t="s">
        <v>341</v>
      </c>
      <c r="F50" s="21" t="s">
        <v>316</v>
      </c>
      <c r="G50" s="33" t="s">
        <v>338</v>
      </c>
      <c r="H50" s="21" t="s">
        <v>328</v>
      </c>
      <c r="I50" s="21" t="s">
        <v>319</v>
      </c>
      <c r="J50" s="33" t="s">
        <v>153</v>
      </c>
    </row>
    <row r="51" ht="18.75" customHeight="1" spans="1:10">
      <c r="A51" s="201" t="s">
        <v>292</v>
      </c>
      <c r="B51" s="21" t="s">
        <v>395</v>
      </c>
      <c r="C51" s="21" t="s">
        <v>339</v>
      </c>
      <c r="D51" s="21" t="s">
        <v>340</v>
      </c>
      <c r="E51" s="33" t="s">
        <v>342</v>
      </c>
      <c r="F51" s="21" t="s">
        <v>316</v>
      </c>
      <c r="G51" s="33" t="s">
        <v>338</v>
      </c>
      <c r="H51" s="21" t="s">
        <v>328</v>
      </c>
      <c r="I51" s="21" t="s">
        <v>319</v>
      </c>
      <c r="J51" s="33" t="s">
        <v>153</v>
      </c>
    </row>
  </sheetData>
  <mergeCells count="14">
    <mergeCell ref="A2:J2"/>
    <mergeCell ref="A3:H3"/>
    <mergeCell ref="A7:A15"/>
    <mergeCell ref="A16:A24"/>
    <mergeCell ref="A25:A29"/>
    <mergeCell ref="A30:A36"/>
    <mergeCell ref="A37:A42"/>
    <mergeCell ref="A43:A51"/>
    <mergeCell ref="B7:B15"/>
    <mergeCell ref="B16:B24"/>
    <mergeCell ref="B25:B29"/>
    <mergeCell ref="B30:B36"/>
    <mergeCell ref="B37:B42"/>
    <mergeCell ref="B43:B5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545454545454" defaultRowHeight="14.25" customHeight="1" outlineLevelCol="5"/>
  <cols>
    <col min="1" max="1" width="32.1454545454545" customWidth="1"/>
    <col min="2" max="2" width="16.8454545454545" customWidth="1"/>
    <col min="3" max="3" width="32.1454545454545" customWidth="1"/>
    <col min="4" max="6" width="28.5727272727273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403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404</v>
      </c>
      <c r="C2" s="102"/>
      <c r="D2" s="103"/>
      <c r="E2" s="103"/>
      <c r="F2" s="103"/>
    </row>
    <row r="3" ht="18.75" customHeight="1" spans="1:6">
      <c r="A3" s="7" t="str">
        <f>"单位名称："&amp;"耿马傣族佤族自治县耿马镇中心校"</f>
        <v>单位名称：耿马傣族佤族自治县耿马镇中心校</v>
      </c>
      <c r="B3" s="7" t="s">
        <v>405</v>
      </c>
      <c r="C3" s="97"/>
      <c r="D3" s="99"/>
      <c r="E3" s="99"/>
      <c r="F3" s="38" t="s">
        <v>1</v>
      </c>
    </row>
    <row r="4" ht="18.75" customHeight="1" spans="1:6">
      <c r="A4" s="104" t="s">
        <v>180</v>
      </c>
      <c r="B4" s="105" t="s">
        <v>72</v>
      </c>
      <c r="C4" s="106" t="s">
        <v>73</v>
      </c>
      <c r="D4" s="13" t="s">
        <v>406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151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109</v>
      </c>
      <c r="B9" s="112" t="s">
        <v>109</v>
      </c>
      <c r="C9" s="113" t="s">
        <v>109</v>
      </c>
      <c r="D9" s="23"/>
      <c r="E9" s="23"/>
      <c r="F9" s="23"/>
    </row>
    <row r="10" customHeight="1" spans="1:1">
      <c r="A10" t="s">
        <v>407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showZeros="0" workbookViewId="0">
      <selection activeCell="A15" sqref="A15"/>
    </sheetView>
  </sheetViews>
  <sheetFormatPr defaultColWidth="9.14545454545454" defaultRowHeight="14.25" customHeight="1"/>
  <cols>
    <col min="1" max="1" width="39.1454545454545" customWidth="1"/>
    <col min="2" max="2" width="21.7181818181818" customWidth="1"/>
    <col min="3" max="3" width="35.2818181818182" customWidth="1"/>
    <col min="4" max="4" width="7.71818181818182" customWidth="1"/>
    <col min="5" max="5" width="10.2818181818182" customWidth="1"/>
    <col min="6" max="17" width="16.5727272727273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408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"单位名称："&amp;"耿马傣族佤族自治县耿马镇中心校"</f>
        <v>单位名称：耿马傣族佤族自治县耿马镇中心校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171</v>
      </c>
    </row>
    <row r="4" ht="18.75" customHeight="1" spans="1:17">
      <c r="A4" s="11" t="s">
        <v>409</v>
      </c>
      <c r="B4" s="71" t="s">
        <v>410</v>
      </c>
      <c r="C4" s="71" t="s">
        <v>411</v>
      </c>
      <c r="D4" s="71" t="s">
        <v>412</v>
      </c>
      <c r="E4" s="71" t="s">
        <v>413</v>
      </c>
      <c r="F4" s="71" t="s">
        <v>414</v>
      </c>
      <c r="G4" s="43" t="s">
        <v>187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415</v>
      </c>
      <c r="J5" s="74" t="s">
        <v>416</v>
      </c>
      <c r="K5" s="75" t="s">
        <v>417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195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109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418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545454545454" defaultRowHeight="14.25" customHeight="1"/>
  <cols>
    <col min="1" max="1" width="31.4181818181818" customWidth="1"/>
    <col min="2" max="3" width="21.8454545454545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419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"单位名称："&amp;"耿马傣族佤族自治县耿马镇中心校"</f>
        <v>单位名称：耿马傣族佤族自治县耿马镇中心校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171</v>
      </c>
    </row>
    <row r="4" ht="18.75" customHeight="1" spans="1:14">
      <c r="A4" s="11" t="s">
        <v>409</v>
      </c>
      <c r="B4" s="71" t="s">
        <v>420</v>
      </c>
      <c r="C4" s="72" t="s">
        <v>421</v>
      </c>
      <c r="D4" s="43" t="s">
        <v>187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415</v>
      </c>
      <c r="G5" s="74" t="s">
        <v>416</v>
      </c>
      <c r="H5" s="75" t="s">
        <v>417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195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422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545454545454" defaultRowHeight="14.25" customHeight="1"/>
  <cols>
    <col min="1" max="1" width="37.7181818181818" customWidth="1"/>
    <col min="2" max="4" width="17.5727272727273" customWidth="1"/>
    <col min="5" max="9" width="15.7181818181818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423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"单位名称："&amp;"耿马傣族佤族自治县耿马镇中心校"</f>
        <v>单位名称：耿马傣族佤族自治县耿马镇中心校</v>
      </c>
      <c r="B3" s="59"/>
      <c r="C3" s="59"/>
      <c r="D3" s="60"/>
      <c r="E3" s="61"/>
      <c r="G3" s="62"/>
      <c r="H3" s="62"/>
      <c r="I3" s="37" t="s">
        <v>171</v>
      </c>
    </row>
    <row r="4" ht="18.75" customHeight="1" spans="1:9">
      <c r="A4" s="30" t="s">
        <v>424</v>
      </c>
      <c r="B4" s="12" t="s">
        <v>187</v>
      </c>
      <c r="C4" s="13"/>
      <c r="D4" s="13"/>
      <c r="E4" s="12" t="s">
        <v>425</v>
      </c>
      <c r="F4" s="13"/>
      <c r="G4" s="63"/>
      <c r="H4" s="63"/>
      <c r="I4" s="14"/>
    </row>
    <row r="5" ht="18.75" customHeight="1" spans="1:9">
      <c r="A5" s="32"/>
      <c r="B5" s="31" t="s">
        <v>55</v>
      </c>
      <c r="C5" s="11" t="s">
        <v>58</v>
      </c>
      <c r="D5" s="64" t="s">
        <v>426</v>
      </c>
      <c r="E5" s="65" t="s">
        <v>427</v>
      </c>
      <c r="F5" s="65" t="s">
        <v>427</v>
      </c>
      <c r="G5" s="65" t="s">
        <v>427</v>
      </c>
      <c r="H5" s="65" t="s">
        <v>427</v>
      </c>
      <c r="I5" s="65" t="s">
        <v>427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428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tabSelected="1" workbookViewId="0">
      <selection activeCell="A19" sqref="A19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181818181818" customWidth="1"/>
    <col min="10" max="10" width="18.8454545454545" customWidth="1"/>
  </cols>
  <sheetData>
    <row r="1" ht="15" customHeight="1" spans="10:10">
      <c r="J1" s="37" t="s">
        <v>429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"单位名称："&amp;"耿马傣族佤族自治县耿马镇中心校"</f>
        <v>单位名称：耿马傣族佤族自治县耿马镇中心校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302</v>
      </c>
      <c r="B4" s="45" t="s">
        <v>303</v>
      </c>
      <c r="C4" s="45" t="s">
        <v>304</v>
      </c>
      <c r="D4" s="45" t="s">
        <v>305</v>
      </c>
      <c r="E4" s="45" t="s">
        <v>306</v>
      </c>
      <c r="F4" s="52" t="s">
        <v>307</v>
      </c>
      <c r="G4" s="45" t="s">
        <v>308</v>
      </c>
      <c r="H4" s="52" t="s">
        <v>309</v>
      </c>
      <c r="I4" s="52" t="s">
        <v>310</v>
      </c>
      <c r="J4" s="45" t="s">
        <v>311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customHeight="1" spans="1:1">
      <c r="A9" t="s">
        <v>428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9.14545454545454" defaultRowHeight="12" customHeight="1" outlineLevelCol="7"/>
  <cols>
    <col min="1" max="1" width="29" customWidth="1"/>
    <col min="2" max="2" width="18.7181818181818" customWidth="1"/>
    <col min="3" max="3" width="24.8454545454545" customWidth="1"/>
    <col min="4" max="4" width="23.5727272727273" customWidth="1"/>
    <col min="5" max="5" width="17.8454545454545" customWidth="1"/>
    <col min="6" max="6" width="23.5727272727273" customWidth="1"/>
    <col min="7" max="7" width="25.1454545454545" customWidth="1"/>
    <col min="8" max="8" width="18.8454545454545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430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"单位名称："&amp;"耿马傣族佤族自治县耿马镇中心校"</f>
        <v>单位名称：耿马傣族佤族自治县耿马镇中心校</v>
      </c>
      <c r="B3" s="8"/>
      <c r="C3" s="3"/>
      <c r="H3" s="41" t="s">
        <v>171</v>
      </c>
    </row>
    <row r="4" ht="18.75" customHeight="1" spans="1:8">
      <c r="A4" s="11" t="s">
        <v>180</v>
      </c>
      <c r="B4" s="11" t="s">
        <v>431</v>
      </c>
      <c r="C4" s="11" t="s">
        <v>432</v>
      </c>
      <c r="D4" s="11" t="s">
        <v>433</v>
      </c>
      <c r="E4" s="11" t="s">
        <v>434</v>
      </c>
      <c r="F4" s="42" t="s">
        <v>435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413</v>
      </c>
      <c r="G5" s="45" t="s">
        <v>436</v>
      </c>
      <c r="H5" s="45" t="s">
        <v>437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55</v>
      </c>
      <c r="B8" s="48"/>
      <c r="C8" s="48"/>
      <c r="D8" s="48"/>
      <c r="E8" s="49"/>
      <c r="F8" s="47"/>
      <c r="G8" s="23"/>
      <c r="H8" s="23"/>
    </row>
    <row r="10" customHeight="1" spans="1:1">
      <c r="A10" t="s">
        <v>438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showZeros="0" workbookViewId="0">
      <selection activeCell="B12" sqref="B12"/>
    </sheetView>
  </sheetViews>
  <sheetFormatPr defaultColWidth="9.14545454545454" defaultRowHeight="14.25" customHeight="1"/>
  <cols>
    <col min="1" max="1" width="13.4181818181818" customWidth="1"/>
    <col min="2" max="2" width="43.8636363636364" customWidth="1"/>
    <col min="3" max="3" width="23.8454545454545" customWidth="1"/>
    <col min="4" max="4" width="11.1454545454545" customWidth="1"/>
    <col min="5" max="5" width="33.1636363636364" customWidth="1"/>
    <col min="6" max="6" width="9.84545454545455" customWidth="1"/>
    <col min="7" max="7" width="17.7181818181818" customWidth="1"/>
    <col min="8" max="11" width="15.4181818181818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439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"单位名称："&amp;"耿马傣族佤族自治县耿马镇中心校"</f>
        <v>单位名称：耿马傣族佤族自治县耿马镇中心校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171</v>
      </c>
    </row>
    <row r="4" ht="18.75" customHeight="1" spans="1:11">
      <c r="A4" s="10" t="s">
        <v>263</v>
      </c>
      <c r="B4" s="10" t="s">
        <v>182</v>
      </c>
      <c r="C4" s="10" t="s">
        <v>264</v>
      </c>
      <c r="D4" s="11" t="s">
        <v>183</v>
      </c>
      <c r="E4" s="11" t="s">
        <v>184</v>
      </c>
      <c r="F4" s="11" t="s">
        <v>265</v>
      </c>
      <c r="G4" s="11" t="s">
        <v>266</v>
      </c>
      <c r="H4" s="30" t="s">
        <v>55</v>
      </c>
      <c r="I4" s="12" t="s">
        <v>440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109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2:2">
      <c r="B12" t="s">
        <v>441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C21" sqref="C21"/>
    </sheetView>
  </sheetViews>
  <sheetFormatPr defaultColWidth="9.14545454545454" defaultRowHeight="14.25" customHeight="1" outlineLevelCol="6"/>
  <cols>
    <col min="1" max="1" width="29.4181818181818" customWidth="1"/>
    <col min="2" max="2" width="23.1454545454545" customWidth="1"/>
    <col min="3" max="3" width="31.5727272727273" customWidth="1"/>
    <col min="4" max="4" width="20.4181818181818" customWidth="1"/>
    <col min="5" max="7" width="23.8454545454545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442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"单位名称："&amp;"耿马傣族佤族自治县耿马镇中心校"</f>
        <v>单位名称：耿马傣族佤族自治县耿马镇中心校</v>
      </c>
      <c r="B3" s="8"/>
      <c r="C3" s="8"/>
      <c r="D3" s="8"/>
      <c r="E3" s="9"/>
      <c r="F3" s="9"/>
      <c r="G3" s="4" t="s">
        <v>171</v>
      </c>
    </row>
    <row r="4" ht="18.75" customHeight="1" spans="1:7">
      <c r="A4" s="10" t="s">
        <v>264</v>
      </c>
      <c r="B4" s="10" t="s">
        <v>263</v>
      </c>
      <c r="C4" s="10" t="s">
        <v>182</v>
      </c>
      <c r="D4" s="11" t="s">
        <v>443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340069.32</v>
      </c>
      <c r="F8" s="23"/>
      <c r="G8" s="23"/>
    </row>
    <row r="9" ht="18.75" customHeight="1" spans="1:7">
      <c r="A9" s="21"/>
      <c r="B9" s="21" t="s">
        <v>444</v>
      </c>
      <c r="C9" s="21" t="s">
        <v>292</v>
      </c>
      <c r="D9" s="21" t="s">
        <v>445</v>
      </c>
      <c r="E9" s="23">
        <v>47869.32</v>
      </c>
      <c r="F9" s="23"/>
      <c r="G9" s="23"/>
    </row>
    <row r="10" ht="18.75" customHeight="1" spans="1:7">
      <c r="A10" s="24"/>
      <c r="B10" s="21" t="s">
        <v>446</v>
      </c>
      <c r="C10" s="21" t="s">
        <v>269</v>
      </c>
      <c r="D10" s="21" t="s">
        <v>445</v>
      </c>
      <c r="E10" s="23">
        <v>292200</v>
      </c>
      <c r="F10" s="23"/>
      <c r="G10" s="23"/>
    </row>
    <row r="11" ht="18.75" customHeight="1" spans="1:7">
      <c r="A11" s="25" t="s">
        <v>55</v>
      </c>
      <c r="B11" s="26" t="s">
        <v>447</v>
      </c>
      <c r="C11" s="26"/>
      <c r="D11" s="27"/>
      <c r="E11" s="23">
        <v>340069.32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詠钚＠钫棄</cp:lastModifiedBy>
  <dcterms:created xsi:type="dcterms:W3CDTF">2025-02-08T01:16:00Z</dcterms:created>
  <dcterms:modified xsi:type="dcterms:W3CDTF">2025-02-17T03:32:44Z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ADBAA5D0B00A4D7CAD7614BFC48DA93B_12</vt:lpwstr>
  </property>
  <property fmtid="{D5CDD505-2E9C-101B-9397-08002B2CF9AE}" pid="3" name="KSOProductBuildVer">
    <vt:lpwstr>2052-10.8.0.6018</vt:lpwstr>
  </property>
</Properties>
</file>