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<sst xmlns="http://schemas.openxmlformats.org/spreadsheetml/2006/main" count="821" uniqueCount="362">
  <si>
    <t>预算01-1表</t>
  </si>
  <si>
    <t>单位名称：耿马傣族佤族自治县工信产业综合服务管理中心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</si>
  <si>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</si>
  <si>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</si>
  <si>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</si>
  <si>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</si>
  <si>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</si>
  <si>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</si>
  <si>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</si>
  <si>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</si>
  <si>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</si>
  <si>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</si>
  <si>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</si>
  <si>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</si>
  <si>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</si>
  <si>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</si>
  <si>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</si>
  <si>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</si>
  <si>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</si>
  <si>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</si>
  <si>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</si>
  <si>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</si>
  <si>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</si>
  <si>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</si>
  <si>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</si>
  <si>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</si>
  <si>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</si>
  <si>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</si>
  <si>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</si>
  <si>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</si>
  <si>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</si>
  <si>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</si>
  <si>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</si>
  <si>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</si>
  <si>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</si>
  <si>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</si>
  <si>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</si>
  <si>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</si>
  <si>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</si>
  <si>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</si>
  <si>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</si>
  <si>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</si>
  <si>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</si>
  <si>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</si>
  <si>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</si>
  <si>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</si>
  <si>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</si>
  <si>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</si>
  <si>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</si>
  <si>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</si>
  <si>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</si>
  <si>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</si>
  <si>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</si>
  <si>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</si>
  <si>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</si>
  <si>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</si>
  <si>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</si>
  <si>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</si>
  <si>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</si>
  <si>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</si>
  <si>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</si>
  <si>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</si>
  <si>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</si>
  <si>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</si>
  <si>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</si>
  <si>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</si>
  <si>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</si>
  <si>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</si>
  <si>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</si>
  <si>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</si>
  <si>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656</t>
  </si>
  <si>
    <t>耿马傣族佤族自治县工信产业综合服务管理中心</t>
  </si>
  <si>
    <t>656001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</si>
  <si>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</si>
  <si>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</si>
  <si>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</si>
  <si>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</si>
  <si>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</si>
  <si>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</si>
  <si>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</si>
  <si>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</si>
  <si>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</si>
  <si>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</si>
  <si>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</si>
  <si>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</si>
  <si>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</si>
  <si>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</si>
  <si>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</si>
  <si>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2010350</t>
  </si>
  <si>
    <t>2010399</t>
  </si>
  <si>
    <t>208</t>
  </si>
  <si>
    <t>社会保障和就业支出</t>
  </si>
  <si>
    <t>20805</t>
  </si>
  <si>
    <t>2080505</t>
  </si>
  <si>
    <t>210</t>
  </si>
  <si>
    <t>卫生健康支出</t>
  </si>
  <si>
    <t>21011</t>
  </si>
  <si>
    <t>2101102</t>
  </si>
  <si>
    <t>2101199</t>
  </si>
  <si>
    <t>221</t>
  </si>
  <si>
    <t>住房保障支出</t>
  </si>
  <si>
    <t>22102</t>
  </si>
  <si>
    <t>2210201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</si>
  <si>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</si>
  <si>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</si>
  <si>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</si>
  <si>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</si>
  <si>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</si>
  <si>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</si>
  <si>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</si>
  <si>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</si>
  <si>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</si>
  <si>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</si>
  <si>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</si>
  <si>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</si>
  <si>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</si>
  <si>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</si>
  <si>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</si>
  <si>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</si>
  <si>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</si>
  <si>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</si>
  <si>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</si>
  <si>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</si>
  <si>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</si>
  <si>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</si>
  <si>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</si>
  <si>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</si>
  <si>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</si>
  <si>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</si>
  <si>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</si>
  <si>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</si>
  <si>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</si>
  <si>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</si>
  <si>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</si>
  <si>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</si>
  <si>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</si>
  <si>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</si>
  <si>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</si>
  <si>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</si>
  <si>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</si>
  <si>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</si>
  <si>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</si>
  <si>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</si>
  <si>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</si>
  <si>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</si>
  <si>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</si>
  <si>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</si>
  <si>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</si>
  <si>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</si>
  <si>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</si>
  <si>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政府办公厅（室）及相关机构事务</t>
  </si>
  <si>
    <t>事业运行</t>
  </si>
  <si>
    <t>其他政府办公厅（室）及相关机构事务支出</t>
  </si>
  <si>
    <t>行政事业单位养老支出</t>
  </si>
  <si>
    <t>机关事业单位基本养老保险缴费支出</t>
  </si>
  <si>
    <t>行政事业单位医疗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</si>
  <si>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</si>
  <si>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</si>
  <si>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</si>
  <si>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</si>
  <si>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</si>
  <si>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</si>
  <si>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</si>
  <si>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</si>
  <si>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</si>
  <si>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</si>
  <si>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</si>
  <si>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</si>
  <si>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</si>
  <si>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</si>
  <si>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</si>
  <si>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</si>
  <si>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</si>
  <si>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</si>
  <si>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</si>
  <si>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</si>
  <si>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</si>
  <si>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</si>
  <si>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</si>
  <si>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</si>
  <si>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</si>
  <si>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</si>
  <si>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</si>
  <si>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</si>
  <si>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</si>
  <si>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</si>
  <si>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530926210000000002116</t>
  </si>
  <si>
    <t>事业人员工资支出</t>
  </si>
  <si>
    <t>30101</t>
  </si>
  <si>
    <t>基本工资</t>
  </si>
  <si>
    <t>30102</t>
  </si>
  <si>
    <t>津贴补贴</t>
  </si>
  <si>
    <t>530926231100001407714</t>
  </si>
  <si>
    <t>奖励性绩效工资</t>
  </si>
  <si>
    <t>30107</t>
  </si>
  <si>
    <t>绩效工资</t>
  </si>
  <si>
    <t>530926231100001407716</t>
  </si>
  <si>
    <t>事业人员绩效工资（2017年提高部分）</t>
  </si>
  <si>
    <t>530926231100001407705</t>
  </si>
  <si>
    <t>基础性绩效工资</t>
  </si>
  <si>
    <t>530926210000000002117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</si>
  <si>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</si>
  <si>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</si>
  <si>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</si>
  <si>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</si>
  <si>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</si>
  <si>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</si>
  <si>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</si>
  <si>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</si>
  <si>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</si>
  <si>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</si>
  <si>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</si>
  <si>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</si>
  <si>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</si>
  <si>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</si>
  <si>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</si>
  <si>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</si>
  <si>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</si>
  <si>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530926210000000002118</t>
  </si>
  <si>
    <t>30113</t>
  </si>
  <si>
    <t>530926210000000002121</t>
  </si>
  <si>
    <t>一般公用经费</t>
  </si>
  <si>
    <t>30211</t>
  </si>
  <si>
    <t>差旅费</t>
  </si>
  <si>
    <t>530926241100002336761</t>
  </si>
  <si>
    <t>公务接待费（公用经费）</t>
  </si>
  <si>
    <t>30217</t>
  </si>
  <si>
    <t>30201</t>
  </si>
  <si>
    <t>办公费</t>
  </si>
  <si>
    <t>30229</t>
  </si>
  <si>
    <t>福利费</t>
  </si>
  <si>
    <t>530926210000000002120</t>
  </si>
  <si>
    <t>工会经费</t>
  </si>
  <si>
    <t>30228</t>
  </si>
  <si>
    <t>530926221100000287358</t>
  </si>
  <si>
    <t>公务用车运行维护费</t>
  </si>
  <si>
    <t>30231</t>
  </si>
  <si>
    <t>530926251100003817335</t>
  </si>
  <si>
    <t>残疾人就业保障金</t>
  </si>
  <si>
    <t>30299</t>
  </si>
  <si>
    <t>其他商品和服务支出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</si>
  <si>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</si>
  <si>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</si>
  <si>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</si>
  <si>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</si>
  <si>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</si>
  <si>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</si>
  <si>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</si>
  <si>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</si>
  <si>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</si>
  <si>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糖文化展示中心运行经费</t>
  </si>
  <si>
    <t>事业发展类</t>
  </si>
  <si>
    <t>530926241100002397319</t>
  </si>
  <si>
    <t>项目前期工作专项经费</t>
  </si>
  <si>
    <t>530926241100002777765</t>
  </si>
  <si>
    <t>30227</t>
  </si>
  <si>
    <t>委托业务费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</si>
  <si>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</si>
  <si>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</si>
  <si>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</si>
  <si>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</si>
  <si>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</si>
  <si>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</si>
  <si>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</si>
  <si>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</si>
  <si>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</si>
  <si>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</si>
  <si>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</si>
  <si>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紧紧围绕云南省打造世界一流“三张牌”的部署要求，及临沧市建设“国家可持续发展议程创新示范区”目标，以及做大做强耿马自治县蔗糖全产业链集聚发展、创建云南省“一县一业”示范县的发展战略要求，通过了“中国·耿马蔗糖文化展示中心对外宣传，”提高耿马知名度，加强招商力度，坚持以改进招商方式、拓展招商领域、深化招商措施、优化招商服务为重点，加大项目研究储备力度，提升招商能力，力争全年完成招商引资市外到位资金12.8亿元，增长10%，引进项目不低于10个（含园外项目）。</t>
  </si>
  <si>
    <t>产出指标</t>
  </si>
  <si>
    <t>数量指标</t>
  </si>
  <si>
    <t>举办天数</t>
  </si>
  <si>
    <t>&gt;=</t>
  </si>
  <si>
    <t>220</t>
  </si>
  <si>
    <t>天（工作日）</t>
  </si>
  <si>
    <t>定量指标</t>
  </si>
  <si>
    <t>反映年度举办（参加）展览、展会的天数情况。</t>
  </si>
  <si>
    <t>展示品目种类</t>
  </si>
  <si>
    <t>=</t>
  </si>
  <si>
    <t>蔗糖类</t>
  </si>
  <si>
    <t>类</t>
  </si>
  <si>
    <t>定性指标</t>
  </si>
  <si>
    <t>反映展览、展会展示品目种类情况。</t>
  </si>
  <si>
    <t>时效指标</t>
  </si>
  <si>
    <t>及时性</t>
  </si>
  <si>
    <t>100</t>
  </si>
  <si>
    <t>%</t>
  </si>
  <si>
    <t>反映展览、展会展示及时性。</t>
  </si>
  <si>
    <t>效益指标</t>
  </si>
  <si>
    <t>社会效益</t>
  </si>
  <si>
    <t>参观人次数</t>
  </si>
  <si>
    <t>120</t>
  </si>
  <si>
    <t>次</t>
  </si>
  <si>
    <t>举办的展览、展会被媒体宣传报道的次数，反映其引领示范作用的体现情况。</t>
  </si>
  <si>
    <t>宣传人数</t>
  </si>
  <si>
    <t>1300</t>
  </si>
  <si>
    <t>人</t>
  </si>
  <si>
    <t>满意度指标</t>
  </si>
  <si>
    <t>服务对象满意度</t>
  </si>
  <si>
    <t>参会人员满意度</t>
  </si>
  <si>
    <t>95</t>
  </si>
  <si>
    <t>反映参加展览、展会人员的满意程度。</t>
  </si>
  <si>
    <t>园区累计入园企业39户，获得2项地方政府专债项目共4.9亿元，获得省农发行贷款2期共11亿元，正在开展项目包装、可研、规划、设计、勘察测绘、选址踏勘等项目前期工作共96项，其中，重点前期工作项目9项，总投资21.03亿元；累计投入项目前期工作经费280万元.</t>
  </si>
  <si>
    <t>耿政复（2019）128号</t>
  </si>
  <si>
    <t>社会成本指标</t>
  </si>
  <si>
    <t>满足经济发展</t>
  </si>
  <si>
    <t>可持续影响</t>
  </si>
  <si>
    <t>促进经济发展</t>
  </si>
  <si>
    <t>群众满意度</t>
  </si>
  <si>
    <t>预算06表</t>
  </si>
  <si>
    <t>政府性基金预算支出预算表</t>
  </si>
  <si>
    <t>单位名称：临沧市发展和改革委员会</t>
  </si>
  <si>
    <t>本年政府性基金预算支出</t>
  </si>
  <si>
    <t>2025年政府性基金预算支出预算表本单位无数据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</si>
  <si>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</si>
  <si>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</si>
  <si>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</si>
  <si>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</si>
  <si>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</si>
  <si>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</si>
  <si>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</si>
  <si>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</si>
  <si>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</si>
  <si>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</si>
  <si>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采购办公用纸</t>
  </si>
  <si>
    <t>纸质品</t>
  </si>
  <si>
    <t>元</t>
  </si>
  <si>
    <t>车辆加油服务</t>
  </si>
  <si>
    <t>车辆加油、添加燃料服务</t>
  </si>
  <si>
    <t>车辆维修服务</t>
  </si>
  <si>
    <t>车辆维修和保养服务</t>
  </si>
  <si>
    <t>车辆保险服务</t>
  </si>
  <si>
    <t>机动车保险服务</t>
  </si>
  <si>
    <t>预算08表</t>
  </si>
  <si>
    <t>政府购买服务项目</t>
  </si>
  <si>
    <t>政府购买服务目录</t>
  </si>
  <si>
    <t>2025年政府购买服务预算表本单位无数据</t>
  </si>
  <si>
    <t>预算09-1表</t>
  </si>
  <si>
    <t>单位名称（项目）</t>
  </si>
  <si>
    <t>地区</t>
  </si>
  <si>
    <t>政府性基金</t>
  </si>
  <si>
    <t>-</t>
  </si>
  <si>
    <t>2025年县对下转移支付预算表本单位无数据</t>
  </si>
  <si>
    <t>预算09-2表</t>
  </si>
  <si>
    <t>2025年县对下转移支付绩效目标表本单位无数据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</si>
  <si>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</si>
  <si>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</si>
  <si>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</si>
  <si>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</si>
  <si>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</si>
  <si>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</si>
  <si>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</si>
  <si>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</si>
  <si>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2025年新增资产配置表本单位无数据</t>
  </si>
  <si>
    <t>预算11表</t>
  </si>
  <si>
    <t>上级补助</t>
  </si>
  <si>
    <t>2025年转移支付补助项目预算表本单位无数据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</si>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</sst>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7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3" borderId="1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5" borderId="17" applyNumberFormat="0" applyAlignment="0" applyProtection="0">
      <alignment vertical="center"/>
    </xf>
    <xf numFmtId="0" fontId="39" fillId="6" borderId="19" applyNumberFormat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10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9" fillId="0" borderId="0" xfId="57" applyFont="1" applyFill="1" applyBorder="1" applyAlignment="1" applyProtection="1">
      <alignment vertical="center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9" fillId="0" borderId="0" xfId="57" applyFont="1" applyFill="1" applyBorder="1" applyAlignment="1" applyProtection="1"/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49" fontId="9" fillId="0" borderId="0" xfId="57" applyNumberFormat="1" applyFont="1" applyFill="1" applyBorder="1" applyAlignment="1" applyProtection="1"/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14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176" fontId="15" fillId="0" borderId="7" xfId="0" applyNumberFormat="1" applyFont="1" applyBorder="1" applyAlignment="1" applyProtection="1">
      <alignment horizontal="right" vertical="center"/>
    </xf>
    <xf numFmtId="0" fontId="3" fillId="0" borderId="0" xfId="0" applyFont="1" applyProtection="1">
      <alignment vertical="top"/>
    </xf>
    <xf numFmtId="0" fontId="16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19" fillId="0" borderId="6" xfId="0" applyFont="1" applyBorder="1" applyAlignment="1">
      <alignment vertical="center"/>
      <protection locked="0"/>
    </xf>
    <xf numFmtId="0" fontId="20" fillId="0" borderId="6" xfId="0" applyFont="1" applyBorder="1" applyAlignment="1">
      <alignment horizontal="center" vertical="center"/>
      <protection locked="0"/>
    </xf>
    <xf numFmtId="176" fontId="20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3" fillId="0" borderId="0" xfId="0" applyFont="1" applyAlignment="1" applyProtection="1"/>
    <xf numFmtId="0" fontId="24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1" fillId="0" borderId="0" xfId="0" applyFont="1" applyProtection="1">
      <alignment vertical="top"/>
    </xf>
    <xf numFmtId="0" fontId="24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top"/>
    </xf>
    <xf numFmtId="0" fontId="26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27" fillId="0" borderId="6" xfId="0" applyFont="1" applyBorder="1" applyAlignment="1" applyProtection="1">
      <alignment horizontal="center" vertical="center"/>
    </xf>
    <xf numFmtId="0" fontId="27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27" fillId="0" borderId="6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3"/>
      <c r="C3" s="203"/>
      <c r="D3" s="203"/>
    </row>
    <row r="4" ht="18.75" customHeight="1" spans="1:4">
      <c r="A4" s="42" t="s">
        <v>1</v>
      </c>
      <c r="B4" s="204"/>
      <c r="C4" s="204"/>
      <c r="D4" s="40" t="s">
        <v>2</v>
      </c>
    </row>
    <row r="5" ht="18.75" customHeight="1" spans="1:4">
      <c r="A5" s="13" t="s">
        <v>3</v>
      </c>
      <c r="B5" s="15"/>
      <c r="C5" s="13" t="s">
        <v>4</v>
      </c>
      <c r="D5" s="15"/>
    </row>
    <row r="6" ht="18.75" customHeight="1" spans="1:4">
      <c r="A6" s="32" t="s">
        <v>5</v>
      </c>
      <c r="B6" s="32" t="str">
        <f t="shared" ref="B6:D6" si="0">"2025"&amp;"年预算数"</f>
        <v>2025年预算数</v>
      </c>
      <c r="C6" s="32" t="s">
        <v>6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5" t="s">
        <v>7</v>
      </c>
      <c r="B8" s="24">
        <v>1502376.16</v>
      </c>
      <c r="C8" s="135" t="s">
        <v>8</v>
      </c>
      <c r="D8" s="24">
        <v>1225170.55</v>
      </c>
    </row>
    <row r="9" ht="18.75" customHeight="1" spans="1:4">
      <c r="A9" s="135" t="s">
        <v>9</v>
      </c>
      <c r="B9" s="24"/>
      <c r="C9" s="135" t="s">
        <v>10</v>
      </c>
      <c r="D9" s="24"/>
    </row>
    <row r="10" ht="18.75" customHeight="1" spans="1:4">
      <c r="A10" s="135" t="s">
        <v>11</v>
      </c>
      <c r="B10" s="24"/>
      <c r="C10" s="135" t="s">
        <v>12</v>
      </c>
      <c r="D10" s="24"/>
    </row>
    <row r="11" ht="18.75" customHeight="1" spans="1:4">
      <c r="A11" s="135" t="s">
        <v>13</v>
      </c>
      <c r="B11" s="24"/>
      <c r="C11" s="135" t="s">
        <v>14</v>
      </c>
      <c r="D11" s="24"/>
    </row>
    <row r="12" ht="18.75" customHeight="1" spans="1:4">
      <c r="A12" s="205" t="s">
        <v>15</v>
      </c>
      <c r="B12" s="24"/>
      <c r="C12" s="163" t="s">
        <v>16</v>
      </c>
      <c r="D12" s="24"/>
    </row>
    <row r="13" ht="18.75" customHeight="1" spans="1:4">
      <c r="A13" s="166" t="s">
        <v>17</v>
      </c>
      <c r="B13" s="24"/>
      <c r="C13" s="165" t="s">
        <v>18</v>
      </c>
      <c r="D13" s="24"/>
    </row>
    <row r="14" ht="18.75" customHeight="1" spans="1:4">
      <c r="A14" s="166" t="s">
        <v>19</v>
      </c>
      <c r="B14" s="24"/>
      <c r="C14" s="165" t="s">
        <v>20</v>
      </c>
      <c r="D14" s="24"/>
    </row>
    <row r="15" ht="18.75" customHeight="1" spans="1:4">
      <c r="A15" s="166" t="s">
        <v>21</v>
      </c>
      <c r="B15" s="24"/>
      <c r="C15" s="165" t="s">
        <v>22</v>
      </c>
      <c r="D15" s="24">
        <v>124715.52</v>
      </c>
    </row>
    <row r="16" ht="18.75" customHeight="1" spans="1:4">
      <c r="A16" s="166" t="s">
        <v>23</v>
      </c>
      <c r="B16" s="24"/>
      <c r="C16" s="165" t="s">
        <v>24</v>
      </c>
      <c r="D16" s="24">
        <v>58953.45</v>
      </c>
    </row>
    <row r="17" ht="18.75" customHeight="1" spans="1:4">
      <c r="A17" s="166" t="s">
        <v>25</v>
      </c>
      <c r="B17" s="24"/>
      <c r="C17" s="166" t="s">
        <v>26</v>
      </c>
      <c r="D17" s="24"/>
    </row>
    <row r="18" ht="18.75" customHeight="1" spans="1:4">
      <c r="A18" s="166" t="s">
        <v>27</v>
      </c>
      <c r="B18" s="24"/>
      <c r="C18" s="166" t="s">
        <v>28</v>
      </c>
      <c r="D18" s="24"/>
    </row>
    <row r="19" ht="18.75" customHeight="1" spans="1:4">
      <c r="A19" s="167" t="s">
        <v>27</v>
      </c>
      <c r="B19" s="24"/>
      <c r="C19" s="165" t="s">
        <v>29</v>
      </c>
      <c r="D19" s="24"/>
    </row>
    <row r="20" ht="18.75" customHeight="1" spans="1:4">
      <c r="A20" s="167" t="s">
        <v>27</v>
      </c>
      <c r="B20" s="24"/>
      <c r="C20" s="165" t="s">
        <v>30</v>
      </c>
      <c r="D20" s="24"/>
    </row>
    <row r="21" ht="18.75" customHeight="1" spans="1:4">
      <c r="A21" s="167" t="s">
        <v>27</v>
      </c>
      <c r="B21" s="24"/>
      <c r="C21" s="165" t="s">
        <v>31</v>
      </c>
      <c r="D21" s="24"/>
    </row>
    <row r="22" ht="18.75" customHeight="1" spans="1:4">
      <c r="A22" s="167" t="s">
        <v>27</v>
      </c>
      <c r="B22" s="24"/>
      <c r="C22" s="165" t="s">
        <v>32</v>
      </c>
      <c r="D22" s="24"/>
    </row>
    <row r="23" ht="18.75" customHeight="1" spans="1:4">
      <c r="A23" s="167" t="s">
        <v>27</v>
      </c>
      <c r="B23" s="24"/>
      <c r="C23" s="165" t="s">
        <v>33</v>
      </c>
      <c r="D23" s="24"/>
    </row>
    <row r="24" ht="18.75" customHeight="1" spans="1:4">
      <c r="A24" s="167" t="s">
        <v>27</v>
      </c>
      <c r="B24" s="24"/>
      <c r="C24" s="165" t="s">
        <v>34</v>
      </c>
      <c r="D24" s="24"/>
    </row>
    <row r="25" ht="18.75" customHeight="1" spans="1:4">
      <c r="A25" s="167" t="s">
        <v>27</v>
      </c>
      <c r="B25" s="24"/>
      <c r="C25" s="165" t="s">
        <v>35</v>
      </c>
      <c r="D25" s="24"/>
    </row>
    <row r="26" ht="18.75" customHeight="1" spans="1:4">
      <c r="A26" s="167" t="s">
        <v>27</v>
      </c>
      <c r="B26" s="24"/>
      <c r="C26" s="165" t="s">
        <v>36</v>
      </c>
      <c r="D26" s="24">
        <v>93536.64</v>
      </c>
    </row>
    <row r="27" ht="18.75" customHeight="1" spans="1:4">
      <c r="A27" s="167" t="s">
        <v>27</v>
      </c>
      <c r="B27" s="24"/>
      <c r="C27" s="165" t="s">
        <v>37</v>
      </c>
      <c r="D27" s="24"/>
    </row>
    <row r="28" ht="18.75" customHeight="1" spans="1:4">
      <c r="A28" s="167" t="s">
        <v>27</v>
      </c>
      <c r="B28" s="24"/>
      <c r="C28" s="165" t="s">
        <v>38</v>
      </c>
      <c r="D28" s="24"/>
    </row>
    <row r="29" ht="18.75" customHeight="1" spans="1:4">
      <c r="A29" s="167" t="s">
        <v>27</v>
      </c>
      <c r="B29" s="24"/>
      <c r="C29" s="165" t="s">
        <v>39</v>
      </c>
      <c r="D29" s="24"/>
    </row>
    <row r="30" ht="18.75" customHeight="1" spans="1:4">
      <c r="A30" s="167" t="s">
        <v>27</v>
      </c>
      <c r="B30" s="24"/>
      <c r="C30" s="165" t="s">
        <v>40</v>
      </c>
      <c r="D30" s="24"/>
    </row>
    <row r="31" ht="18.75" customHeight="1" spans="1:4">
      <c r="A31" s="168" t="s">
        <v>27</v>
      </c>
      <c r="B31" s="24"/>
      <c r="C31" s="166" t="s">
        <v>41</v>
      </c>
      <c r="D31" s="24"/>
    </row>
    <row r="32" ht="18.75" customHeight="1" spans="1:4">
      <c r="A32" s="168" t="s">
        <v>27</v>
      </c>
      <c r="B32" s="24"/>
      <c r="C32" s="166" t="s">
        <v>42</v>
      </c>
      <c r="D32" s="24"/>
    </row>
    <row r="33" ht="18.75" customHeight="1" spans="1:4">
      <c r="A33" s="168" t="s">
        <v>27</v>
      </c>
      <c r="B33" s="24"/>
      <c r="C33" s="166" t="s">
        <v>43</v>
      </c>
      <c r="D33" s="24"/>
    </row>
    <row r="34" ht="18.75" customHeight="1" spans="1:4">
      <c r="A34" s="206" t="s">
        <v>44</v>
      </c>
      <c r="B34" s="169">
        <f>SUM(B8:B12)</f>
        <v>1502376.16</v>
      </c>
      <c r="C34" s="207" t="s">
        <v>45</v>
      </c>
      <c r="D34" s="169">
        <v>1502376.16</v>
      </c>
    </row>
    <row r="35" ht="18.75" customHeight="1" spans="1:4">
      <c r="A35" s="208" t="s">
        <v>46</v>
      </c>
      <c r="B35" s="24"/>
      <c r="C35" s="135" t="s">
        <v>47</v>
      </c>
      <c r="D35" s="24"/>
    </row>
    <row r="36" ht="18.75" customHeight="1" spans="1:4">
      <c r="A36" s="208" t="s">
        <v>48</v>
      </c>
      <c r="B36" s="24"/>
      <c r="C36" s="135" t="s">
        <v>48</v>
      </c>
      <c r="D36" s="24"/>
    </row>
    <row r="37" ht="18.75" customHeight="1" spans="1:4">
      <c r="A37" s="208" t="s">
        <v>49</v>
      </c>
      <c r="B37" s="24"/>
      <c r="C37" s="135" t="s">
        <v>50</v>
      </c>
      <c r="D37" s="24"/>
    </row>
    <row r="38" ht="18.75" customHeight="1" spans="1:4">
      <c r="A38" s="209" t="s">
        <v>51</v>
      </c>
      <c r="B38" s="169">
        <f t="shared" ref="B38:D38" si="1">B34+B35</f>
        <v>1502376.16</v>
      </c>
      <c r="C38" s="207" t="s">
        <v>52</v>
      </c>
      <c r="D38" s="169">
        <f t="shared" si="1"/>
        <v>1502376.16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2">
        <v>1</v>
      </c>
      <c r="B2" s="103">
        <v>0</v>
      </c>
      <c r="C2" s="102">
        <v>1</v>
      </c>
      <c r="D2" s="104"/>
      <c r="E2" s="104"/>
      <c r="F2" s="40" t="s">
        <v>309</v>
      </c>
    </row>
    <row r="3" ht="32.25" customHeight="1" spans="1:6">
      <c r="A3" s="105" t="str">
        <f>"2025"&amp;"年部门政府性基金预算支出预算表"</f>
        <v>2025年部门政府性基金预算支出预算表</v>
      </c>
      <c r="B3" s="106" t="s">
        <v>310</v>
      </c>
      <c r="C3" s="107"/>
      <c r="D3" s="108"/>
      <c r="E3" s="108"/>
      <c r="F3" s="108"/>
    </row>
    <row r="4" ht="18.75" customHeight="1" spans="1:6">
      <c r="A4" s="8" t="s">
        <v>1</v>
      </c>
      <c r="B4" s="8" t="s">
        <v>311</v>
      </c>
      <c r="C4" s="102"/>
      <c r="D4" s="104"/>
      <c r="E4" s="104"/>
      <c r="F4" s="40" t="s">
        <v>2</v>
      </c>
    </row>
    <row r="5" ht="18.75" customHeight="1" spans="1:6">
      <c r="A5" s="109" t="s">
        <v>169</v>
      </c>
      <c r="B5" s="110" t="s">
        <v>74</v>
      </c>
      <c r="C5" s="111" t="s">
        <v>75</v>
      </c>
      <c r="D5" s="14" t="s">
        <v>312</v>
      </c>
      <c r="E5" s="14"/>
      <c r="F5" s="15"/>
    </row>
    <row r="6" ht="18.75" customHeight="1" spans="1:6">
      <c r="A6" s="112"/>
      <c r="B6" s="113"/>
      <c r="C6" s="98"/>
      <c r="D6" s="97" t="s">
        <v>56</v>
      </c>
      <c r="E6" s="97" t="s">
        <v>76</v>
      </c>
      <c r="F6" s="97" t="s">
        <v>77</v>
      </c>
    </row>
    <row r="7" ht="18.75" customHeight="1" spans="1:6">
      <c r="A7" s="112">
        <v>1</v>
      </c>
      <c r="B7" s="114" t="s">
        <v>145</v>
      </c>
      <c r="C7" s="98">
        <v>3</v>
      </c>
      <c r="D7" s="97">
        <v>4</v>
      </c>
      <c r="E7" s="97">
        <v>5</v>
      </c>
      <c r="F7" s="97">
        <v>6</v>
      </c>
    </row>
    <row r="8" ht="18.75" customHeight="1" spans="1:6">
      <c r="A8" s="115"/>
      <c r="B8" s="85"/>
      <c r="C8" s="85"/>
      <c r="D8" s="24"/>
      <c r="E8" s="24"/>
      <c r="F8" s="24"/>
    </row>
    <row r="9" ht="18.75" customHeight="1" spans="1:6">
      <c r="A9" s="115"/>
      <c r="B9" s="85"/>
      <c r="C9" s="85"/>
      <c r="D9" s="24"/>
      <c r="E9" s="24"/>
      <c r="F9" s="24"/>
    </row>
    <row r="10" ht="18.75" customHeight="1" spans="1:6">
      <c r="A10" s="116" t="s">
        <v>103</v>
      </c>
      <c r="B10" s="117" t="s">
        <v>103</v>
      </c>
      <c r="C10" s="118" t="s">
        <v>103</v>
      </c>
      <c r="D10" s="24"/>
      <c r="E10" s="24"/>
      <c r="F10" s="24"/>
    </row>
    <row r="11" customHeight="1" spans="1:2">
      <c r="A11" s="69" t="s">
        <v>313</v>
      </c>
      <c r="B11" s="119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showZeros="0" workbookViewId="0">
      <pane ySplit="1" topLeftCell="A2" activePane="bottomLeft" state="frozen"/>
      <selection/>
      <selection pane="bottomLeft" activeCell="A4" sqref="A4:F4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314</v>
      </c>
    </row>
    <row r="3" ht="35.25" customHeight="1" spans="1:17">
      <c r="A3" s="60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2" t="s">
        <v>1</v>
      </c>
      <c r="B4" s="96"/>
      <c r="C4" s="96"/>
      <c r="D4" s="96"/>
      <c r="E4" s="96"/>
      <c r="F4" s="96"/>
      <c r="G4" s="96"/>
      <c r="H4" s="96"/>
      <c r="I4" s="96"/>
      <c r="J4" s="96"/>
      <c r="O4" s="65"/>
      <c r="P4" s="65"/>
      <c r="Q4" s="40" t="s">
        <v>161</v>
      </c>
    </row>
    <row r="5" ht="18.75" customHeight="1" spans="1:17">
      <c r="A5" s="12" t="s">
        <v>315</v>
      </c>
      <c r="B5" s="75" t="s">
        <v>316</v>
      </c>
      <c r="C5" s="75" t="s">
        <v>317</v>
      </c>
      <c r="D5" s="75" t="s">
        <v>318</v>
      </c>
      <c r="E5" s="75" t="s">
        <v>319</v>
      </c>
      <c r="F5" s="75" t="s">
        <v>320</v>
      </c>
      <c r="G5" s="45" t="s">
        <v>176</v>
      </c>
      <c r="H5" s="45"/>
      <c r="I5" s="45"/>
      <c r="J5" s="45"/>
      <c r="K5" s="77"/>
      <c r="L5" s="45"/>
      <c r="M5" s="45"/>
      <c r="N5" s="45"/>
      <c r="O5" s="66"/>
      <c r="P5" s="77"/>
      <c r="Q5" s="46"/>
    </row>
    <row r="6" ht="18.75" customHeight="1" spans="1:17">
      <c r="A6" s="17"/>
      <c r="B6" s="78"/>
      <c r="C6" s="78"/>
      <c r="D6" s="78"/>
      <c r="E6" s="78"/>
      <c r="F6" s="78"/>
      <c r="G6" s="78" t="s">
        <v>56</v>
      </c>
      <c r="H6" s="78" t="s">
        <v>59</v>
      </c>
      <c r="I6" s="78" t="s">
        <v>321</v>
      </c>
      <c r="J6" s="78" t="s">
        <v>322</v>
      </c>
      <c r="K6" s="79" t="s">
        <v>323</v>
      </c>
      <c r="L6" s="92" t="s">
        <v>79</v>
      </c>
      <c r="M6" s="92"/>
      <c r="N6" s="92"/>
      <c r="O6" s="93"/>
      <c r="P6" s="94"/>
      <c r="Q6" s="80"/>
    </row>
    <row r="7" ht="30" customHeight="1" spans="1:17">
      <c r="A7" s="19"/>
      <c r="B7" s="80"/>
      <c r="C7" s="80"/>
      <c r="D7" s="80"/>
      <c r="E7" s="80"/>
      <c r="F7" s="80"/>
      <c r="G7" s="80"/>
      <c r="H7" s="80" t="s">
        <v>58</v>
      </c>
      <c r="I7" s="80"/>
      <c r="J7" s="80"/>
      <c r="K7" s="81"/>
      <c r="L7" s="80" t="s">
        <v>58</v>
      </c>
      <c r="M7" s="80" t="s">
        <v>65</v>
      </c>
      <c r="N7" s="80" t="s">
        <v>184</v>
      </c>
      <c r="O7" s="95" t="s">
        <v>67</v>
      </c>
      <c r="P7" s="81" t="s">
        <v>68</v>
      </c>
      <c r="Q7" s="80" t="s">
        <v>69</v>
      </c>
    </row>
    <row r="8" ht="18.75" customHeight="1" spans="1:17">
      <c r="A8" s="34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</row>
    <row r="9" ht="18.75" customHeight="1" spans="1:17">
      <c r="A9" s="83" t="s">
        <v>71</v>
      </c>
      <c r="B9" s="84"/>
      <c r="C9" s="84"/>
      <c r="D9" s="84"/>
      <c r="E9" s="99"/>
      <c r="F9" s="24"/>
      <c r="G9" s="24">
        <v>24000</v>
      </c>
      <c r="H9" s="24">
        <v>24000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100" t="s">
        <v>71</v>
      </c>
      <c r="B10" s="84"/>
      <c r="C10" s="84"/>
      <c r="D10" s="84"/>
      <c r="E10" s="101"/>
      <c r="F10" s="24"/>
      <c r="G10" s="24">
        <v>24000</v>
      </c>
      <c r="H10" s="24">
        <v>24000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3" t="str">
        <f>"    "&amp;"一般公用经费"</f>
        <v>    一般公用经费</v>
      </c>
      <c r="B11" s="84" t="s">
        <v>324</v>
      </c>
      <c r="C11" s="84" t="s">
        <v>325</v>
      </c>
      <c r="D11" s="84" t="s">
        <v>326</v>
      </c>
      <c r="E11" s="101">
        <v>1</v>
      </c>
      <c r="F11" s="24"/>
      <c r="G11" s="24">
        <v>4000</v>
      </c>
      <c r="H11" s="24">
        <v>4000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83" t="str">
        <f t="shared" ref="A12:A14" si="0">"    "&amp;"公务用车运行维护费"</f>
        <v>    公务用车运行维护费</v>
      </c>
      <c r="B12" s="84" t="s">
        <v>327</v>
      </c>
      <c r="C12" s="84" t="s">
        <v>328</v>
      </c>
      <c r="D12" s="84" t="s">
        <v>326</v>
      </c>
      <c r="E12" s="101">
        <v>1</v>
      </c>
      <c r="F12" s="24"/>
      <c r="G12" s="24">
        <v>6000</v>
      </c>
      <c r="H12" s="24">
        <v>6000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83" t="str">
        <f t="shared" si="0"/>
        <v>    公务用车运行维护费</v>
      </c>
      <c r="B13" s="84" t="s">
        <v>329</v>
      </c>
      <c r="C13" s="84" t="s">
        <v>330</v>
      </c>
      <c r="D13" s="84" t="s">
        <v>326</v>
      </c>
      <c r="E13" s="101">
        <v>1</v>
      </c>
      <c r="F13" s="24"/>
      <c r="G13" s="24">
        <v>10000</v>
      </c>
      <c r="H13" s="24">
        <v>10000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83" t="str">
        <f t="shared" si="0"/>
        <v>    公务用车运行维护费</v>
      </c>
      <c r="B14" s="84" t="s">
        <v>331</v>
      </c>
      <c r="C14" s="84" t="s">
        <v>332</v>
      </c>
      <c r="D14" s="84" t="s">
        <v>326</v>
      </c>
      <c r="E14" s="101">
        <v>1</v>
      </c>
      <c r="F14" s="24"/>
      <c r="G14" s="24">
        <v>4000</v>
      </c>
      <c r="H14" s="24">
        <v>4000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86" t="s">
        <v>103</v>
      </c>
      <c r="B15" s="87"/>
      <c r="C15" s="87"/>
      <c r="D15" s="87"/>
      <c r="E15" s="99"/>
      <c r="F15" s="24"/>
      <c r="G15" s="24">
        <v>24000</v>
      </c>
      <c r="H15" s="24">
        <v>24000</v>
      </c>
      <c r="I15" s="24"/>
      <c r="J15" s="24"/>
      <c r="K15" s="24"/>
      <c r="L15" s="24"/>
      <c r="M15" s="24"/>
      <c r="N15" s="24"/>
      <c r="O15" s="24"/>
      <c r="P15" s="24"/>
      <c r="Q15" s="24"/>
    </row>
  </sheetData>
  <mergeCells count="16">
    <mergeCell ref="A3:Q3"/>
    <mergeCell ref="A4:F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4"/>
      <c r="B2" s="64"/>
      <c r="C2" s="70"/>
      <c r="D2" s="64"/>
      <c r="E2" s="64"/>
      <c r="F2" s="64"/>
      <c r="G2" s="64"/>
      <c r="H2" s="71"/>
      <c r="I2" s="64"/>
      <c r="J2" s="64"/>
      <c r="K2" s="64"/>
      <c r="L2" s="39"/>
      <c r="M2" s="89"/>
      <c r="N2" s="90" t="s">
        <v>333</v>
      </c>
    </row>
    <row r="3" ht="34.5" customHeight="1" spans="1:14">
      <c r="A3" s="41" t="str">
        <f>"2025"&amp;"年部门政府购买服务预算表"</f>
        <v>2025年部门政府购买服务预算表</v>
      </c>
      <c r="B3" s="72"/>
      <c r="C3" s="53"/>
      <c r="D3" s="72"/>
      <c r="E3" s="72"/>
      <c r="F3" s="72"/>
      <c r="G3" s="72"/>
      <c r="H3" s="73"/>
      <c r="I3" s="72"/>
      <c r="J3" s="72"/>
      <c r="K3" s="72"/>
      <c r="L3" s="53"/>
      <c r="M3" s="73"/>
      <c r="N3" s="72"/>
    </row>
    <row r="4" ht="18.75" customHeight="1" spans="1:14">
      <c r="A4" s="61" t="s">
        <v>1</v>
      </c>
      <c r="B4" s="62"/>
      <c r="C4" s="74"/>
      <c r="D4" s="62"/>
      <c r="E4" s="62"/>
      <c r="F4" s="62"/>
      <c r="G4" s="62"/>
      <c r="H4" s="71"/>
      <c r="I4" s="64"/>
      <c r="J4" s="64"/>
      <c r="K4" s="64"/>
      <c r="L4" s="65"/>
      <c r="M4" s="91"/>
      <c r="N4" s="90" t="s">
        <v>161</v>
      </c>
    </row>
    <row r="5" ht="18.75" customHeight="1" spans="1:14">
      <c r="A5" s="12" t="s">
        <v>315</v>
      </c>
      <c r="B5" s="75" t="s">
        <v>334</v>
      </c>
      <c r="C5" s="76" t="s">
        <v>335</v>
      </c>
      <c r="D5" s="45" t="s">
        <v>176</v>
      </c>
      <c r="E5" s="45"/>
      <c r="F5" s="45"/>
      <c r="G5" s="45"/>
      <c r="H5" s="77"/>
      <c r="I5" s="45"/>
      <c r="J5" s="45"/>
      <c r="K5" s="45"/>
      <c r="L5" s="66"/>
      <c r="M5" s="77"/>
      <c r="N5" s="46"/>
    </row>
    <row r="6" ht="18.75" customHeight="1" spans="1:14">
      <c r="A6" s="17"/>
      <c r="B6" s="78"/>
      <c r="C6" s="79"/>
      <c r="D6" s="78" t="s">
        <v>56</v>
      </c>
      <c r="E6" s="78" t="s">
        <v>59</v>
      </c>
      <c r="F6" s="78" t="s">
        <v>321</v>
      </c>
      <c r="G6" s="78" t="s">
        <v>322</v>
      </c>
      <c r="H6" s="79" t="s">
        <v>323</v>
      </c>
      <c r="I6" s="92" t="s">
        <v>79</v>
      </c>
      <c r="J6" s="92"/>
      <c r="K6" s="92"/>
      <c r="L6" s="93"/>
      <c r="M6" s="94"/>
      <c r="N6" s="80"/>
    </row>
    <row r="7" ht="26.25" customHeight="1" spans="1:14">
      <c r="A7" s="19"/>
      <c r="B7" s="80"/>
      <c r="C7" s="81"/>
      <c r="D7" s="80"/>
      <c r="E7" s="80"/>
      <c r="F7" s="80"/>
      <c r="G7" s="80"/>
      <c r="H7" s="81"/>
      <c r="I7" s="80" t="s">
        <v>58</v>
      </c>
      <c r="J7" s="80" t="s">
        <v>65</v>
      </c>
      <c r="K7" s="80" t="s">
        <v>184</v>
      </c>
      <c r="L7" s="95" t="s">
        <v>67</v>
      </c>
      <c r="M7" s="81" t="s">
        <v>68</v>
      </c>
      <c r="N7" s="80" t="s">
        <v>69</v>
      </c>
    </row>
    <row r="8" ht="18.75" customHeight="1" spans="1:14">
      <c r="A8" s="82">
        <v>1</v>
      </c>
      <c r="B8" s="82">
        <v>2</v>
      </c>
      <c r="C8" s="82">
        <v>3</v>
      </c>
      <c r="D8" s="82">
        <v>4</v>
      </c>
      <c r="E8" s="82">
        <v>5</v>
      </c>
      <c r="F8" s="82">
        <v>6</v>
      </c>
      <c r="G8" s="82">
        <v>7</v>
      </c>
      <c r="H8" s="82">
        <v>8</v>
      </c>
      <c r="I8" s="82">
        <v>9</v>
      </c>
      <c r="J8" s="82">
        <v>10</v>
      </c>
      <c r="K8" s="82">
        <v>11</v>
      </c>
      <c r="L8" s="82">
        <v>12</v>
      </c>
      <c r="M8" s="82">
        <v>13</v>
      </c>
      <c r="N8" s="82">
        <v>14</v>
      </c>
    </row>
    <row r="9" ht="18.75" customHeight="1" spans="1:14">
      <c r="A9" s="83"/>
      <c r="B9" s="84"/>
      <c r="C9" s="8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3"/>
      <c r="B10" s="84"/>
      <c r="C10" s="8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6" t="s">
        <v>103</v>
      </c>
      <c r="B11" s="87"/>
      <c r="C11" s="8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2">
      <c r="A12" s="69" t="s">
        <v>336</v>
      </c>
      <c r="B12" s="69"/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24" sqref="A24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9"/>
      <c r="G2" s="39"/>
      <c r="H2" s="39"/>
      <c r="I2" s="39" t="s">
        <v>337</v>
      </c>
    </row>
    <row r="3" ht="27.75" customHeight="1" spans="1:9">
      <c r="A3" s="60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1" t="s">
        <v>1</v>
      </c>
      <c r="B4" s="62"/>
      <c r="C4" s="62"/>
      <c r="D4" s="63"/>
      <c r="E4" s="64"/>
      <c r="G4" s="65"/>
      <c r="H4" s="65"/>
      <c r="I4" s="39" t="s">
        <v>161</v>
      </c>
    </row>
    <row r="5" ht="18.75" customHeight="1" spans="1:9">
      <c r="A5" s="32" t="s">
        <v>338</v>
      </c>
      <c r="B5" s="13" t="s">
        <v>176</v>
      </c>
      <c r="C5" s="14"/>
      <c r="D5" s="14"/>
      <c r="E5" s="13" t="s">
        <v>339</v>
      </c>
      <c r="F5" s="14"/>
      <c r="G5" s="66"/>
      <c r="H5" s="66"/>
      <c r="I5" s="15"/>
    </row>
    <row r="6" ht="18.75" customHeight="1" spans="1:9">
      <c r="A6" s="34"/>
      <c r="B6" s="33" t="s">
        <v>56</v>
      </c>
      <c r="C6" s="12" t="s">
        <v>59</v>
      </c>
      <c r="D6" s="67" t="s">
        <v>340</v>
      </c>
      <c r="E6" s="68" t="s">
        <v>341</v>
      </c>
      <c r="F6" s="68" t="s">
        <v>341</v>
      </c>
      <c r="G6" s="68" t="s">
        <v>341</v>
      </c>
      <c r="H6" s="68" t="s">
        <v>341</v>
      </c>
      <c r="I6" s="68" t="s">
        <v>341</v>
      </c>
    </row>
    <row r="7" ht="18.75" customHeight="1" spans="1:9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69" t="s">
        <v>342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343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">
        <v>1</v>
      </c>
      <c r="B4" s="4"/>
      <c r="C4" s="4"/>
      <c r="D4" s="4"/>
      <c r="E4" s="4"/>
      <c r="F4" s="54"/>
      <c r="G4" s="4"/>
      <c r="H4" s="54"/>
    </row>
    <row r="5" ht="18.75" customHeight="1" spans="1:10">
      <c r="A5" s="47" t="s">
        <v>258</v>
      </c>
      <c r="B5" s="47" t="s">
        <v>259</v>
      </c>
      <c r="C5" s="47" t="s">
        <v>260</v>
      </c>
      <c r="D5" s="47" t="s">
        <v>261</v>
      </c>
      <c r="E5" s="47" t="s">
        <v>262</v>
      </c>
      <c r="F5" s="55" t="s">
        <v>263</v>
      </c>
      <c r="G5" s="47" t="s">
        <v>264</v>
      </c>
      <c r="H5" s="55" t="s">
        <v>265</v>
      </c>
      <c r="I5" s="55" t="s">
        <v>266</v>
      </c>
      <c r="J5" s="47" t="s">
        <v>267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5">
        <v>6</v>
      </c>
      <c r="G6" s="47">
        <v>7</v>
      </c>
      <c r="H6" s="55">
        <v>8</v>
      </c>
      <c r="I6" s="55">
        <v>9</v>
      </c>
      <c r="J6" s="47">
        <v>10</v>
      </c>
    </row>
    <row r="7" ht="18.75" customHeight="1" spans="1:10">
      <c r="A7" s="22"/>
      <c r="B7" s="48"/>
      <c r="C7" s="48"/>
      <c r="D7" s="48"/>
      <c r="E7" s="56"/>
      <c r="F7" s="57"/>
      <c r="G7" s="56"/>
      <c r="H7" s="57"/>
      <c r="I7" s="57"/>
      <c r="J7" s="56"/>
    </row>
    <row r="8" ht="18.75" customHeight="1" spans="1:10">
      <c r="A8" s="22"/>
      <c r="B8" s="22"/>
      <c r="C8" s="22"/>
      <c r="D8" s="22"/>
      <c r="E8" s="22"/>
      <c r="F8" s="58"/>
      <c r="G8" s="22"/>
      <c r="H8" s="22"/>
      <c r="I8" s="22"/>
      <c r="J8" s="22"/>
    </row>
    <row r="9" customHeight="1" spans="1:2">
      <c r="A9" s="52" t="s">
        <v>344</v>
      </c>
      <c r="B9" s="52"/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345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">
        <v>1</v>
      </c>
      <c r="B4" s="9"/>
      <c r="C4" s="4"/>
      <c r="H4" s="43" t="s">
        <v>161</v>
      </c>
    </row>
    <row r="5" ht="18.75" customHeight="1" spans="1:8">
      <c r="A5" s="12" t="s">
        <v>169</v>
      </c>
      <c r="B5" s="12" t="s">
        <v>346</v>
      </c>
      <c r="C5" s="12" t="s">
        <v>347</v>
      </c>
      <c r="D5" s="12" t="s">
        <v>348</v>
      </c>
      <c r="E5" s="12" t="s">
        <v>349</v>
      </c>
      <c r="F5" s="44" t="s">
        <v>350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319</v>
      </c>
      <c r="G6" s="47" t="s">
        <v>351</v>
      </c>
      <c r="H6" s="47" t="s">
        <v>352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  <row r="10" customHeight="1" spans="1:2">
      <c r="A10" s="52" t="s">
        <v>353</v>
      </c>
      <c r="B10" s="52"/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354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">
        <v>1</v>
      </c>
      <c r="B4" s="9"/>
      <c r="C4" s="9"/>
      <c r="D4" s="9"/>
      <c r="E4" s="9"/>
      <c r="F4" s="9"/>
      <c r="G4" s="9"/>
      <c r="H4" s="10"/>
      <c r="I4" s="10"/>
      <c r="J4" s="10"/>
      <c r="K4" s="5" t="s">
        <v>161</v>
      </c>
    </row>
    <row r="5" ht="18.75" customHeight="1" spans="1:11">
      <c r="A5" s="11" t="s">
        <v>244</v>
      </c>
      <c r="B5" s="11" t="s">
        <v>171</v>
      </c>
      <c r="C5" s="11" t="s">
        <v>245</v>
      </c>
      <c r="D5" s="12" t="s">
        <v>172</v>
      </c>
      <c r="E5" s="12" t="s">
        <v>173</v>
      </c>
      <c r="F5" s="12" t="s">
        <v>246</v>
      </c>
      <c r="G5" s="12" t="s">
        <v>247</v>
      </c>
      <c r="H5" s="32" t="s">
        <v>56</v>
      </c>
      <c r="I5" s="13" t="s">
        <v>355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103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2:2">
      <c r="B12" t="s">
        <v>356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tabSelected="1" workbookViewId="0">
      <pane ySplit="1" topLeftCell="A2" activePane="bottomLeft" state="frozen"/>
      <selection/>
      <selection pane="bottomLeft" activeCell="A4" sqref="A4:D4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357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">
        <v>1</v>
      </c>
      <c r="B4" s="9"/>
      <c r="C4" s="9"/>
      <c r="D4" s="9"/>
      <c r="E4" s="10"/>
      <c r="F4" s="10"/>
      <c r="G4" s="5" t="s">
        <v>161</v>
      </c>
    </row>
    <row r="5" ht="18.75" customHeight="1" spans="1:7">
      <c r="A5" s="11" t="s">
        <v>245</v>
      </c>
      <c r="B5" s="11" t="s">
        <v>244</v>
      </c>
      <c r="C5" s="11" t="s">
        <v>171</v>
      </c>
      <c r="D5" s="12" t="s">
        <v>358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200000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200000</v>
      </c>
      <c r="F10" s="24"/>
      <c r="G10" s="24"/>
    </row>
    <row r="11" ht="18.75" customHeight="1" spans="1:7">
      <c r="A11" s="26"/>
      <c r="B11" s="22" t="s">
        <v>359</v>
      </c>
      <c r="C11" s="22" t="s">
        <v>250</v>
      </c>
      <c r="D11" s="22" t="s">
        <v>360</v>
      </c>
      <c r="E11" s="24">
        <v>170000</v>
      </c>
      <c r="F11" s="24"/>
      <c r="G11" s="24"/>
    </row>
    <row r="12" ht="18.75" customHeight="1" spans="1:7">
      <c r="A12" s="26"/>
      <c r="B12" s="22" t="s">
        <v>359</v>
      </c>
      <c r="C12" s="22" t="s">
        <v>253</v>
      </c>
      <c r="D12" s="22" t="s">
        <v>360</v>
      </c>
      <c r="E12" s="24">
        <v>30000</v>
      </c>
      <c r="F12" s="24"/>
      <c r="G12" s="24"/>
    </row>
    <row r="13" ht="18.75" customHeight="1" spans="1:7">
      <c r="A13" s="27" t="s">
        <v>56</v>
      </c>
      <c r="B13" s="28" t="s">
        <v>361</v>
      </c>
      <c r="C13" s="28"/>
      <c r="D13" s="29"/>
      <c r="E13" s="24">
        <v>200000</v>
      </c>
      <c r="F13" s="24"/>
      <c r="G13" s="24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6"/>
      <c r="O2" s="70"/>
      <c r="P2" s="70"/>
      <c r="Q2" s="70"/>
      <c r="R2" s="70"/>
      <c r="S2" s="39" t="s">
        <v>53</v>
      </c>
    </row>
    <row r="3" ht="57.75" customHeight="1" spans="1:19">
      <c r="A3" s="131" t="str">
        <f>"2025"&amp;"年部门收入预算表"</f>
        <v>2025年部门收入预算表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97"/>
      <c r="P3" s="197"/>
      <c r="Q3" s="197"/>
      <c r="R3" s="197"/>
      <c r="S3" s="197"/>
    </row>
    <row r="4" ht="18.75" customHeight="1" spans="1:19">
      <c r="A4" s="42" t="s">
        <v>1</v>
      </c>
      <c r="B4" s="96"/>
      <c r="C4" s="96"/>
      <c r="D4" s="96"/>
      <c r="E4" s="96"/>
      <c r="F4" s="96"/>
      <c r="G4" s="96"/>
      <c r="H4" s="96"/>
      <c r="I4" s="96"/>
      <c r="J4" s="74"/>
      <c r="K4" s="96"/>
      <c r="L4" s="96"/>
      <c r="M4" s="96"/>
      <c r="N4" s="96"/>
      <c r="O4" s="74"/>
      <c r="P4" s="74"/>
      <c r="Q4" s="74"/>
      <c r="R4" s="74"/>
      <c r="S4" s="39" t="s">
        <v>2</v>
      </c>
    </row>
    <row r="5" ht="18.75" customHeight="1" spans="1:19">
      <c r="A5" s="181" t="s">
        <v>54</v>
      </c>
      <c r="B5" s="182" t="s">
        <v>55</v>
      </c>
      <c r="C5" s="182" t="s">
        <v>56</v>
      </c>
      <c r="D5" s="183" t="s">
        <v>57</v>
      </c>
      <c r="E5" s="184"/>
      <c r="F5" s="184"/>
      <c r="G5" s="184"/>
      <c r="H5" s="184"/>
      <c r="I5" s="184"/>
      <c r="J5" s="198"/>
      <c r="K5" s="184"/>
      <c r="L5" s="184"/>
      <c r="M5" s="184"/>
      <c r="N5" s="199"/>
      <c r="O5" s="183" t="s">
        <v>46</v>
      </c>
      <c r="P5" s="183"/>
      <c r="Q5" s="183"/>
      <c r="R5" s="183"/>
      <c r="S5" s="202"/>
    </row>
    <row r="6" ht="18.75" customHeight="1" spans="1:19">
      <c r="A6" s="185"/>
      <c r="B6" s="186"/>
      <c r="C6" s="186"/>
      <c r="D6" s="187" t="s">
        <v>58</v>
      </c>
      <c r="E6" s="187" t="s">
        <v>59</v>
      </c>
      <c r="F6" s="187" t="s">
        <v>60</v>
      </c>
      <c r="G6" s="187" t="s">
        <v>61</v>
      </c>
      <c r="H6" s="187" t="s">
        <v>62</v>
      </c>
      <c r="I6" s="200" t="s">
        <v>63</v>
      </c>
      <c r="J6" s="200"/>
      <c r="K6" s="200"/>
      <c r="L6" s="200"/>
      <c r="M6" s="200"/>
      <c r="N6" s="190"/>
      <c r="O6" s="187" t="s">
        <v>58</v>
      </c>
      <c r="P6" s="187" t="s">
        <v>59</v>
      </c>
      <c r="Q6" s="187" t="s">
        <v>60</v>
      </c>
      <c r="R6" s="187" t="s">
        <v>61</v>
      </c>
      <c r="S6" s="187" t="s">
        <v>64</v>
      </c>
    </row>
    <row r="7" ht="18.75" customHeight="1" spans="1:19">
      <c r="A7" s="188"/>
      <c r="B7" s="189"/>
      <c r="C7" s="189"/>
      <c r="D7" s="190"/>
      <c r="E7" s="190"/>
      <c r="F7" s="190"/>
      <c r="G7" s="190"/>
      <c r="H7" s="190"/>
      <c r="I7" s="189" t="s">
        <v>58</v>
      </c>
      <c r="J7" s="189" t="s">
        <v>65</v>
      </c>
      <c r="K7" s="189" t="s">
        <v>66</v>
      </c>
      <c r="L7" s="189" t="s">
        <v>67</v>
      </c>
      <c r="M7" s="189" t="s">
        <v>68</v>
      </c>
      <c r="N7" s="189" t="s">
        <v>69</v>
      </c>
      <c r="O7" s="201"/>
      <c r="P7" s="201"/>
      <c r="Q7" s="201"/>
      <c r="R7" s="201"/>
      <c r="S7" s="190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1" t="s">
        <v>70</v>
      </c>
      <c r="B9" s="192" t="s">
        <v>71</v>
      </c>
      <c r="C9" s="24">
        <v>1502376.16</v>
      </c>
      <c r="D9" s="24">
        <v>1502376.16</v>
      </c>
      <c r="E9" s="24">
        <v>1502376.16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00" t="s">
        <v>72</v>
      </c>
      <c r="B10" s="193" t="s">
        <v>71</v>
      </c>
      <c r="C10" s="24">
        <v>1502376.16</v>
      </c>
      <c r="D10" s="24">
        <v>1502376.16</v>
      </c>
      <c r="E10" s="24">
        <v>1502376.16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4" t="s">
        <v>56</v>
      </c>
      <c r="B11" s="195"/>
      <c r="C11" s="24">
        <v>1502376.16</v>
      </c>
      <c r="D11" s="24">
        <v>1502376.16</v>
      </c>
      <c r="E11" s="24">
        <v>1502376.16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2"/>
  <sheetViews>
    <sheetView showZeros="0" workbookViewId="0">
      <pane ySplit="1" topLeftCell="A3" activePane="bottomLeft" state="frozen"/>
      <selection/>
      <selection pane="bottomLeft" activeCell="A4" sqref="A4:L4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1"/>
      <c r="E2" s="2"/>
      <c r="F2" s="2"/>
      <c r="G2" s="2"/>
      <c r="H2" s="171"/>
      <c r="I2" s="2"/>
      <c r="J2" s="171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ht="18.75" customHeight="1" spans="1:15">
      <c r="A4" s="173" t="s">
        <v>1</v>
      </c>
      <c r="B4" s="174"/>
      <c r="C4" s="64"/>
      <c r="D4" s="31"/>
      <c r="E4" s="64"/>
      <c r="F4" s="64"/>
      <c r="G4" s="64"/>
      <c r="H4" s="31"/>
      <c r="I4" s="64"/>
      <c r="J4" s="31"/>
      <c r="K4" s="64"/>
      <c r="L4" s="64"/>
      <c r="M4" s="179"/>
      <c r="N4" s="179"/>
      <c r="O4" s="40" t="s">
        <v>2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7" t="s">
        <v>76</v>
      </c>
      <c r="F5" s="141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8" t="s">
        <v>58</v>
      </c>
      <c r="E6" s="95" t="s">
        <v>76</v>
      </c>
      <c r="F6" s="95" t="s">
        <v>77</v>
      </c>
      <c r="G6" s="19"/>
      <c r="H6" s="19"/>
      <c r="I6" s="19"/>
      <c r="J6" s="68" t="s">
        <v>58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20">
        <v>1</v>
      </c>
      <c r="B7" s="120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</row>
    <row r="8" ht="18.75" customHeight="1" spans="1:15">
      <c r="A8" s="135" t="s">
        <v>85</v>
      </c>
      <c r="B8" s="160" t="s">
        <v>86</v>
      </c>
      <c r="C8" s="24">
        <v>1225170.55</v>
      </c>
      <c r="D8" s="24">
        <v>1225170.55</v>
      </c>
      <c r="E8" s="24">
        <v>1025170.55</v>
      </c>
      <c r="F8" s="24">
        <v>200000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5" t="s">
        <v>87</v>
      </c>
      <c r="B9" s="176" t="str">
        <f>"  "&amp;"政府办公厅（室）及相关机构事务"</f>
        <v>  政府办公厅（室）及相关机构事务</v>
      </c>
      <c r="C9" s="24">
        <v>1225170.55</v>
      </c>
      <c r="D9" s="24">
        <v>1225170.55</v>
      </c>
      <c r="E9" s="24">
        <v>1025170.55</v>
      </c>
      <c r="F9" s="24">
        <v>200000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5" t="s">
        <v>88</v>
      </c>
      <c r="B10" s="176" t="str">
        <f>"    "&amp;"事业运行"</f>
        <v>    事业运行</v>
      </c>
      <c r="C10" s="24">
        <v>1025170.55</v>
      </c>
      <c r="D10" s="24">
        <v>1025170.55</v>
      </c>
      <c r="E10" s="24">
        <v>1025170.55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5" t="s">
        <v>89</v>
      </c>
      <c r="B11" s="176" t="str">
        <f>"    "&amp;"其他政府办公厅（室）及相关机构事务支出"</f>
        <v>    其他政府办公厅（室）及相关机构事务支出</v>
      </c>
      <c r="C11" s="24">
        <v>200000</v>
      </c>
      <c r="D11" s="24">
        <v>200000</v>
      </c>
      <c r="E11" s="24"/>
      <c r="F11" s="24">
        <v>200000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35" t="s">
        <v>90</v>
      </c>
      <c r="B12" s="160" t="s">
        <v>91</v>
      </c>
      <c r="C12" s="24">
        <v>124715.52</v>
      </c>
      <c r="D12" s="24">
        <v>124715.52</v>
      </c>
      <c r="E12" s="24">
        <v>124715.52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5" t="s">
        <v>92</v>
      </c>
      <c r="B13" s="176" t="str">
        <f>"  "&amp;"行政事业单位养老支出"</f>
        <v>  行政事业单位养老支出</v>
      </c>
      <c r="C13" s="24">
        <v>124715.52</v>
      </c>
      <c r="D13" s="24">
        <v>124715.52</v>
      </c>
      <c r="E13" s="24">
        <v>124715.52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5" t="s">
        <v>93</v>
      </c>
      <c r="B14" s="176" t="str">
        <f>"    "&amp;"机关事业单位基本养老保险缴费支出"</f>
        <v>    机关事业单位基本养老保险缴费支出</v>
      </c>
      <c r="C14" s="24">
        <v>124715.52</v>
      </c>
      <c r="D14" s="24">
        <v>124715.52</v>
      </c>
      <c r="E14" s="24">
        <v>124715.52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35" t="s">
        <v>94</v>
      </c>
      <c r="B15" s="160" t="s">
        <v>95</v>
      </c>
      <c r="C15" s="24">
        <v>58953.45</v>
      </c>
      <c r="D15" s="24">
        <v>58953.45</v>
      </c>
      <c r="E15" s="24">
        <v>58953.45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5" t="s">
        <v>96</v>
      </c>
      <c r="B16" s="176" t="str">
        <f>"  "&amp;"行政事业单位医疗"</f>
        <v>  行政事业单位医疗</v>
      </c>
      <c r="C16" s="24">
        <v>58953.45</v>
      </c>
      <c r="D16" s="24">
        <v>58953.45</v>
      </c>
      <c r="E16" s="24">
        <v>58953.45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5" t="s">
        <v>97</v>
      </c>
      <c r="B17" s="176" t="str">
        <f>"    "&amp;"事业单位医疗"</f>
        <v>    事业单位医疗</v>
      </c>
      <c r="C17" s="24">
        <v>55342.51</v>
      </c>
      <c r="D17" s="24">
        <v>55342.51</v>
      </c>
      <c r="E17" s="24">
        <v>55342.51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5" t="s">
        <v>98</v>
      </c>
      <c r="B18" s="176" t="str">
        <f>"    "&amp;"其他行政事业单位医疗支出"</f>
        <v>    其他行政事业单位医疗支出</v>
      </c>
      <c r="C18" s="24">
        <v>3610.94</v>
      </c>
      <c r="D18" s="24">
        <v>3610.94</v>
      </c>
      <c r="E18" s="24">
        <v>3610.94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35" t="s">
        <v>99</v>
      </c>
      <c r="B19" s="160" t="s">
        <v>100</v>
      </c>
      <c r="C19" s="24">
        <v>93536.64</v>
      </c>
      <c r="D19" s="24">
        <v>93536.64</v>
      </c>
      <c r="E19" s="24">
        <v>93536.64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5" t="s">
        <v>101</v>
      </c>
      <c r="B20" s="176" t="str">
        <f>"  "&amp;"住房改革支出"</f>
        <v>  住房改革支出</v>
      </c>
      <c r="C20" s="24">
        <v>93536.64</v>
      </c>
      <c r="D20" s="24">
        <v>93536.64</v>
      </c>
      <c r="E20" s="24">
        <v>93536.64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5" t="s">
        <v>102</v>
      </c>
      <c r="B21" s="176" t="str">
        <f>"    "&amp;"住房公积金"</f>
        <v>    住房公积金</v>
      </c>
      <c r="C21" s="24">
        <v>93536.64</v>
      </c>
      <c r="D21" s="24">
        <v>93536.64</v>
      </c>
      <c r="E21" s="24">
        <v>93536.64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7" t="s">
        <v>103</v>
      </c>
      <c r="B22" s="178" t="s">
        <v>103</v>
      </c>
      <c r="C22" s="24">
        <v>1502376.16</v>
      </c>
      <c r="D22" s="24">
        <v>1502376.16</v>
      </c>
      <c r="E22" s="24">
        <v>1302376.16</v>
      </c>
      <c r="F22" s="24">
        <v>200000</v>
      </c>
      <c r="G22" s="24"/>
      <c r="H22" s="24"/>
      <c r="I22" s="24"/>
      <c r="J22" s="24"/>
      <c r="K22" s="24"/>
      <c r="L22" s="24"/>
      <c r="M22" s="24"/>
      <c r="N22" s="24"/>
      <c r="O22" s="24"/>
    </row>
  </sheetData>
  <mergeCells count="11">
    <mergeCell ref="A3:O3"/>
    <mergeCell ref="A4:L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104</v>
      </c>
    </row>
    <row r="3" ht="36" customHeight="1" spans="1:4">
      <c r="A3" s="6" t="str">
        <f>"2025"&amp;"年部门财政拨款收支预算总表"</f>
        <v>2025年部门财政拨款收支预算总表</v>
      </c>
      <c r="B3" s="158"/>
      <c r="C3" s="158"/>
      <c r="D3" s="158"/>
    </row>
    <row r="4" ht="18.75" customHeight="1" spans="1:4">
      <c r="A4" s="8" t="s">
        <v>1</v>
      </c>
      <c r="B4" s="159"/>
      <c r="C4" s="159"/>
      <c r="D4" s="40" t="s">
        <v>2</v>
      </c>
    </row>
    <row r="5" ht="18.75" customHeight="1" spans="1:4">
      <c r="A5" s="13" t="s">
        <v>3</v>
      </c>
      <c r="B5" s="15"/>
      <c r="C5" s="13" t="s">
        <v>4</v>
      </c>
      <c r="D5" s="15"/>
    </row>
    <row r="6" ht="18.75" customHeight="1" spans="1:4">
      <c r="A6" s="32" t="s">
        <v>5</v>
      </c>
      <c r="B6" s="109" t="str">
        <f t="shared" ref="B6:D6" si="0">"2025"&amp;"年预算数"</f>
        <v>2025年预算数</v>
      </c>
      <c r="C6" s="32" t="s">
        <v>105</v>
      </c>
      <c r="D6" s="109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0" t="s">
        <v>106</v>
      </c>
      <c r="B8" s="24">
        <v>1502376.16</v>
      </c>
      <c r="C8" s="23" t="s">
        <v>107</v>
      </c>
      <c r="D8" s="24">
        <v>1502376.16</v>
      </c>
    </row>
    <row r="9" ht="18.75" customHeight="1" spans="1:4">
      <c r="A9" s="161" t="s">
        <v>108</v>
      </c>
      <c r="B9" s="24">
        <v>1502376.16</v>
      </c>
      <c r="C9" s="23" t="s">
        <v>109</v>
      </c>
      <c r="D9" s="24">
        <v>1225170.55</v>
      </c>
    </row>
    <row r="10" ht="18.75" customHeight="1" spans="1:4">
      <c r="A10" s="161" t="s">
        <v>110</v>
      </c>
      <c r="B10" s="24"/>
      <c r="C10" s="23" t="s">
        <v>111</v>
      </c>
      <c r="D10" s="24"/>
    </row>
    <row r="11" ht="18.75" customHeight="1" spans="1:4">
      <c r="A11" s="161" t="s">
        <v>112</v>
      </c>
      <c r="B11" s="24"/>
      <c r="C11" s="23" t="s">
        <v>113</v>
      </c>
      <c r="D11" s="24"/>
    </row>
    <row r="12" ht="18.75" customHeight="1" spans="1:4">
      <c r="A12" s="162" t="s">
        <v>114</v>
      </c>
      <c r="B12" s="24"/>
      <c r="C12" s="163" t="s">
        <v>115</v>
      </c>
      <c r="D12" s="24"/>
    </row>
    <row r="13" ht="18.75" customHeight="1" spans="1:4">
      <c r="A13" s="164" t="s">
        <v>108</v>
      </c>
      <c r="B13" s="24"/>
      <c r="C13" s="165" t="s">
        <v>116</v>
      </c>
      <c r="D13" s="24"/>
    </row>
    <row r="14" ht="18.75" customHeight="1" spans="1:4">
      <c r="A14" s="164" t="s">
        <v>110</v>
      </c>
      <c r="B14" s="24"/>
      <c r="C14" s="165" t="s">
        <v>117</v>
      </c>
      <c r="D14" s="24"/>
    </row>
    <row r="15" ht="18.75" customHeight="1" spans="1:4">
      <c r="A15" s="164" t="s">
        <v>112</v>
      </c>
      <c r="B15" s="24"/>
      <c r="C15" s="165" t="s">
        <v>118</v>
      </c>
      <c r="D15" s="24"/>
    </row>
    <row r="16" ht="18.75" customHeight="1" spans="1:4">
      <c r="A16" s="164" t="s">
        <v>27</v>
      </c>
      <c r="B16" s="24"/>
      <c r="C16" s="165" t="s">
        <v>119</v>
      </c>
      <c r="D16" s="24">
        <v>124715.52</v>
      </c>
    </row>
    <row r="17" ht="18.75" customHeight="1" spans="1:4">
      <c r="A17" s="164" t="s">
        <v>27</v>
      </c>
      <c r="B17" s="24" t="s">
        <v>27</v>
      </c>
      <c r="C17" s="165" t="s">
        <v>120</v>
      </c>
      <c r="D17" s="24">
        <v>58953.45</v>
      </c>
    </row>
    <row r="18" ht="18.75" customHeight="1" spans="1:4">
      <c r="A18" s="166" t="s">
        <v>27</v>
      </c>
      <c r="B18" s="24" t="s">
        <v>27</v>
      </c>
      <c r="C18" s="165" t="s">
        <v>121</v>
      </c>
      <c r="D18" s="24"/>
    </row>
    <row r="19" ht="18.75" customHeight="1" spans="1:4">
      <c r="A19" s="166" t="s">
        <v>27</v>
      </c>
      <c r="B19" s="24" t="s">
        <v>27</v>
      </c>
      <c r="C19" s="165" t="s">
        <v>122</v>
      </c>
      <c r="D19" s="24"/>
    </row>
    <row r="20" ht="18.75" customHeight="1" spans="1:4">
      <c r="A20" s="167" t="s">
        <v>27</v>
      </c>
      <c r="B20" s="24" t="s">
        <v>27</v>
      </c>
      <c r="C20" s="165" t="s">
        <v>123</v>
      </c>
      <c r="D20" s="24"/>
    </row>
    <row r="21" ht="18.75" customHeight="1" spans="1:4">
      <c r="A21" s="167" t="s">
        <v>27</v>
      </c>
      <c r="B21" s="24" t="s">
        <v>27</v>
      </c>
      <c r="C21" s="165" t="s">
        <v>124</v>
      </c>
      <c r="D21" s="24"/>
    </row>
    <row r="22" ht="18.75" customHeight="1" spans="1:4">
      <c r="A22" s="167" t="s">
        <v>27</v>
      </c>
      <c r="B22" s="24" t="s">
        <v>27</v>
      </c>
      <c r="C22" s="165" t="s">
        <v>125</v>
      </c>
      <c r="D22" s="24"/>
    </row>
    <row r="23" ht="18.75" customHeight="1" spans="1:4">
      <c r="A23" s="167" t="s">
        <v>27</v>
      </c>
      <c r="B23" s="24" t="s">
        <v>27</v>
      </c>
      <c r="C23" s="165" t="s">
        <v>126</v>
      </c>
      <c r="D23" s="24"/>
    </row>
    <row r="24" ht="18.75" customHeight="1" spans="1:4">
      <c r="A24" s="167" t="s">
        <v>27</v>
      </c>
      <c r="B24" s="24" t="s">
        <v>27</v>
      </c>
      <c r="C24" s="165" t="s">
        <v>127</v>
      </c>
      <c r="D24" s="24"/>
    </row>
    <row r="25" ht="18.75" customHeight="1" spans="1:4">
      <c r="A25" s="167" t="s">
        <v>27</v>
      </c>
      <c r="B25" s="24" t="s">
        <v>27</v>
      </c>
      <c r="C25" s="165" t="s">
        <v>128</v>
      </c>
      <c r="D25" s="24"/>
    </row>
    <row r="26" ht="18.75" customHeight="1" spans="1:4">
      <c r="A26" s="167" t="s">
        <v>27</v>
      </c>
      <c r="B26" s="24" t="s">
        <v>27</v>
      </c>
      <c r="C26" s="165" t="s">
        <v>129</v>
      </c>
      <c r="D26" s="24"/>
    </row>
    <row r="27" ht="18.75" customHeight="1" spans="1:4">
      <c r="A27" s="167" t="s">
        <v>27</v>
      </c>
      <c r="B27" s="24" t="s">
        <v>27</v>
      </c>
      <c r="C27" s="165" t="s">
        <v>130</v>
      </c>
      <c r="D27" s="24">
        <v>93536.64</v>
      </c>
    </row>
    <row r="28" ht="18.75" customHeight="1" spans="1:4">
      <c r="A28" s="167" t="s">
        <v>27</v>
      </c>
      <c r="B28" s="24" t="s">
        <v>27</v>
      </c>
      <c r="C28" s="165" t="s">
        <v>131</v>
      </c>
      <c r="D28" s="24"/>
    </row>
    <row r="29" ht="18.75" customHeight="1" spans="1:4">
      <c r="A29" s="167" t="s">
        <v>27</v>
      </c>
      <c r="B29" s="24" t="s">
        <v>27</v>
      </c>
      <c r="C29" s="165" t="s">
        <v>132</v>
      </c>
      <c r="D29" s="24"/>
    </row>
    <row r="30" ht="18.75" customHeight="1" spans="1:4">
      <c r="A30" s="167" t="s">
        <v>27</v>
      </c>
      <c r="B30" s="24" t="s">
        <v>27</v>
      </c>
      <c r="C30" s="165" t="s">
        <v>133</v>
      </c>
      <c r="D30" s="24"/>
    </row>
    <row r="31" ht="18.75" customHeight="1" spans="1:4">
      <c r="A31" s="167" t="s">
        <v>27</v>
      </c>
      <c r="B31" s="24" t="s">
        <v>27</v>
      </c>
      <c r="C31" s="165" t="s">
        <v>134</v>
      </c>
      <c r="D31" s="24"/>
    </row>
    <row r="32" ht="18.75" customHeight="1" spans="1:4">
      <c r="A32" s="168" t="s">
        <v>27</v>
      </c>
      <c r="B32" s="24" t="s">
        <v>27</v>
      </c>
      <c r="C32" s="165" t="s">
        <v>135</v>
      </c>
      <c r="D32" s="24"/>
    </row>
    <row r="33" ht="18.75" customHeight="1" spans="1:4">
      <c r="A33" s="168" t="s">
        <v>27</v>
      </c>
      <c r="B33" s="24" t="s">
        <v>27</v>
      </c>
      <c r="C33" s="165" t="s">
        <v>136</v>
      </c>
      <c r="D33" s="24"/>
    </row>
    <row r="34" ht="18.75" customHeight="1" spans="1:4">
      <c r="A34" s="168" t="s">
        <v>27</v>
      </c>
      <c r="B34" s="24" t="s">
        <v>27</v>
      </c>
      <c r="C34" s="165" t="s">
        <v>137</v>
      </c>
      <c r="D34" s="24"/>
    </row>
    <row r="35" ht="18.75" customHeight="1" spans="1:4">
      <c r="A35" s="168" t="s">
        <v>27</v>
      </c>
      <c r="B35" s="24" t="s">
        <v>27</v>
      </c>
      <c r="C35" s="165" t="s">
        <v>138</v>
      </c>
      <c r="D35" s="24"/>
    </row>
    <row r="36" ht="18.75" customHeight="1" spans="1:4">
      <c r="A36" s="57" t="s">
        <v>139</v>
      </c>
      <c r="B36" s="169">
        <v>1502376.16</v>
      </c>
      <c r="C36" s="170" t="s">
        <v>52</v>
      </c>
      <c r="D36" s="169">
        <v>1502376.16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showZeros="0" workbookViewId="0">
      <pane ySplit="1" topLeftCell="A2" activePane="bottomLeft" state="frozen"/>
      <selection/>
      <selection pane="bottomLeft" activeCell="A4" sqref="A4:E4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9"/>
      <c r="F2" s="59"/>
      <c r="G2" s="40" t="s">
        <v>140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0"/>
      <c r="C3" s="150"/>
      <c r="D3" s="150"/>
      <c r="E3" s="150"/>
      <c r="F3" s="150"/>
      <c r="G3" s="150"/>
    </row>
    <row r="4" ht="18" customHeight="1" spans="1:7">
      <c r="A4" s="151" t="s">
        <v>1</v>
      </c>
      <c r="B4" s="30"/>
      <c r="C4" s="31"/>
      <c r="D4" s="31"/>
      <c r="E4" s="31"/>
      <c r="F4" s="104"/>
      <c r="G4" s="40" t="s">
        <v>2</v>
      </c>
    </row>
    <row r="5" ht="20.25" customHeight="1" spans="1:7">
      <c r="A5" s="152" t="s">
        <v>141</v>
      </c>
      <c r="B5" s="153"/>
      <c r="C5" s="109" t="s">
        <v>56</v>
      </c>
      <c r="D5" s="133" t="s">
        <v>76</v>
      </c>
      <c r="E5" s="14"/>
      <c r="F5" s="15"/>
      <c r="G5" s="126" t="s">
        <v>77</v>
      </c>
    </row>
    <row r="6" ht="20.25" customHeight="1" spans="1:7">
      <c r="A6" s="154" t="s">
        <v>74</v>
      </c>
      <c r="B6" s="154" t="s">
        <v>75</v>
      </c>
      <c r="C6" s="34"/>
      <c r="D6" s="68" t="s">
        <v>58</v>
      </c>
      <c r="E6" s="68" t="s">
        <v>142</v>
      </c>
      <c r="F6" s="68" t="s">
        <v>143</v>
      </c>
      <c r="G6" s="97"/>
    </row>
    <row r="7" ht="19.5" customHeight="1" spans="1:7">
      <c r="A7" s="154" t="s">
        <v>144</v>
      </c>
      <c r="B7" s="154" t="s">
        <v>145</v>
      </c>
      <c r="C7" s="154" t="s">
        <v>146</v>
      </c>
      <c r="D7" s="68">
        <v>4</v>
      </c>
      <c r="E7" s="155" t="s">
        <v>147</v>
      </c>
      <c r="F7" s="155" t="s">
        <v>148</v>
      </c>
      <c r="G7" s="154" t="s">
        <v>149</v>
      </c>
    </row>
    <row r="8" ht="18" customHeight="1" spans="1:7">
      <c r="A8" s="35" t="s">
        <v>85</v>
      </c>
      <c r="B8" s="35" t="s">
        <v>86</v>
      </c>
      <c r="C8" s="24">
        <v>1225170.55</v>
      </c>
      <c r="D8" s="24">
        <v>1025170.55</v>
      </c>
      <c r="E8" s="24">
        <v>946928.3</v>
      </c>
      <c r="F8" s="24">
        <v>78242.25</v>
      </c>
      <c r="G8" s="24">
        <v>200000</v>
      </c>
    </row>
    <row r="9" ht="18" customHeight="1" spans="1:7">
      <c r="A9" s="121" t="s">
        <v>87</v>
      </c>
      <c r="B9" s="121" t="s">
        <v>150</v>
      </c>
      <c r="C9" s="24">
        <v>1225170.55</v>
      </c>
      <c r="D9" s="24">
        <v>1025170.55</v>
      </c>
      <c r="E9" s="24">
        <v>946928.3</v>
      </c>
      <c r="F9" s="24">
        <v>78242.25</v>
      </c>
      <c r="G9" s="24">
        <v>200000</v>
      </c>
    </row>
    <row r="10" ht="18" customHeight="1" spans="1:7">
      <c r="A10" s="122" t="s">
        <v>88</v>
      </c>
      <c r="B10" s="122" t="s">
        <v>151</v>
      </c>
      <c r="C10" s="24">
        <v>1025170.55</v>
      </c>
      <c r="D10" s="24">
        <v>1025170.55</v>
      </c>
      <c r="E10" s="24">
        <v>946928.3</v>
      </c>
      <c r="F10" s="24">
        <v>78242.25</v>
      </c>
      <c r="G10" s="24"/>
    </row>
    <row r="11" ht="18" customHeight="1" spans="1:7">
      <c r="A11" s="122" t="s">
        <v>89</v>
      </c>
      <c r="B11" s="122" t="s">
        <v>152</v>
      </c>
      <c r="C11" s="24">
        <v>200000</v>
      </c>
      <c r="D11" s="24"/>
      <c r="E11" s="24"/>
      <c r="F11" s="24"/>
      <c r="G11" s="24">
        <v>200000</v>
      </c>
    </row>
    <row r="12" ht="18" customHeight="1" spans="1:7">
      <c r="A12" s="35" t="s">
        <v>90</v>
      </c>
      <c r="B12" s="35" t="s">
        <v>91</v>
      </c>
      <c r="C12" s="24">
        <v>124715.52</v>
      </c>
      <c r="D12" s="24">
        <v>124715.52</v>
      </c>
      <c r="E12" s="24">
        <v>124715.52</v>
      </c>
      <c r="F12" s="24"/>
      <c r="G12" s="24"/>
    </row>
    <row r="13" ht="18" customHeight="1" spans="1:7">
      <c r="A13" s="121" t="s">
        <v>92</v>
      </c>
      <c r="B13" s="121" t="s">
        <v>153</v>
      </c>
      <c r="C13" s="24">
        <v>124715.52</v>
      </c>
      <c r="D13" s="24">
        <v>124715.52</v>
      </c>
      <c r="E13" s="24">
        <v>124715.52</v>
      </c>
      <c r="F13" s="24"/>
      <c r="G13" s="24"/>
    </row>
    <row r="14" ht="18" customHeight="1" spans="1:7">
      <c r="A14" s="122" t="s">
        <v>93</v>
      </c>
      <c r="B14" s="122" t="s">
        <v>154</v>
      </c>
      <c r="C14" s="24">
        <v>124715.52</v>
      </c>
      <c r="D14" s="24">
        <v>124715.52</v>
      </c>
      <c r="E14" s="24">
        <v>124715.52</v>
      </c>
      <c r="F14" s="24"/>
      <c r="G14" s="24"/>
    </row>
    <row r="15" ht="18" customHeight="1" spans="1:7">
      <c r="A15" s="35" t="s">
        <v>94</v>
      </c>
      <c r="B15" s="35" t="s">
        <v>95</v>
      </c>
      <c r="C15" s="24">
        <v>58953.45</v>
      </c>
      <c r="D15" s="24">
        <v>58953.45</v>
      </c>
      <c r="E15" s="24">
        <v>58953.45</v>
      </c>
      <c r="F15" s="24"/>
      <c r="G15" s="24"/>
    </row>
    <row r="16" ht="18" customHeight="1" spans="1:7">
      <c r="A16" s="121" t="s">
        <v>96</v>
      </c>
      <c r="B16" s="121" t="s">
        <v>155</v>
      </c>
      <c r="C16" s="24">
        <v>58953.45</v>
      </c>
      <c r="D16" s="24">
        <v>58953.45</v>
      </c>
      <c r="E16" s="24">
        <v>58953.45</v>
      </c>
      <c r="F16" s="24"/>
      <c r="G16" s="24"/>
    </row>
    <row r="17" ht="18" customHeight="1" spans="1:7">
      <c r="A17" s="122" t="s">
        <v>97</v>
      </c>
      <c r="B17" s="122" t="s">
        <v>156</v>
      </c>
      <c r="C17" s="24">
        <v>55342.51</v>
      </c>
      <c r="D17" s="24">
        <v>55342.51</v>
      </c>
      <c r="E17" s="24">
        <v>55342.51</v>
      </c>
      <c r="F17" s="24"/>
      <c r="G17" s="24"/>
    </row>
    <row r="18" ht="18" customHeight="1" spans="1:7">
      <c r="A18" s="122" t="s">
        <v>98</v>
      </c>
      <c r="B18" s="122" t="s">
        <v>157</v>
      </c>
      <c r="C18" s="24">
        <v>3610.94</v>
      </c>
      <c r="D18" s="24">
        <v>3610.94</v>
      </c>
      <c r="E18" s="24">
        <v>3610.94</v>
      </c>
      <c r="F18" s="24"/>
      <c r="G18" s="24"/>
    </row>
    <row r="19" ht="18" customHeight="1" spans="1:7">
      <c r="A19" s="35" t="s">
        <v>99</v>
      </c>
      <c r="B19" s="35" t="s">
        <v>100</v>
      </c>
      <c r="C19" s="24">
        <v>93536.64</v>
      </c>
      <c r="D19" s="24">
        <v>93536.64</v>
      </c>
      <c r="E19" s="24">
        <v>93536.64</v>
      </c>
      <c r="F19" s="24"/>
      <c r="G19" s="24"/>
    </row>
    <row r="20" ht="18" customHeight="1" spans="1:7">
      <c r="A20" s="121" t="s">
        <v>101</v>
      </c>
      <c r="B20" s="121" t="s">
        <v>158</v>
      </c>
      <c r="C20" s="24">
        <v>93536.64</v>
      </c>
      <c r="D20" s="24">
        <v>93536.64</v>
      </c>
      <c r="E20" s="24">
        <v>93536.64</v>
      </c>
      <c r="F20" s="24"/>
      <c r="G20" s="24"/>
    </row>
    <row r="21" ht="18" customHeight="1" spans="1:7">
      <c r="A21" s="122" t="s">
        <v>102</v>
      </c>
      <c r="B21" s="122" t="s">
        <v>159</v>
      </c>
      <c r="C21" s="24">
        <v>93536.64</v>
      </c>
      <c r="D21" s="24">
        <v>93536.64</v>
      </c>
      <c r="E21" s="24">
        <v>93536.64</v>
      </c>
      <c r="F21" s="24"/>
      <c r="G21" s="24"/>
    </row>
    <row r="22" ht="18" customHeight="1" spans="1:7">
      <c r="A22" s="156" t="s">
        <v>103</v>
      </c>
      <c r="B22" s="157" t="s">
        <v>103</v>
      </c>
      <c r="C22" s="24">
        <v>1502376.16</v>
      </c>
      <c r="D22" s="24">
        <v>1302376.16</v>
      </c>
      <c r="E22" s="24">
        <v>1224133.91</v>
      </c>
      <c r="F22" s="24">
        <v>78242.25</v>
      </c>
      <c r="G22" s="24">
        <v>200000</v>
      </c>
    </row>
  </sheetData>
  <mergeCells count="7">
    <mergeCell ref="A3:G3"/>
    <mergeCell ref="A4:E4"/>
    <mergeCell ref="A5:B5"/>
    <mergeCell ref="D5:F5"/>
    <mergeCell ref="A22:B22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285714285714" defaultRowHeight="14.25" customHeight="1" outlineLevelRow="7" outlineLevelCol="5"/>
  <cols>
    <col min="1" max="1" width="23.5714285714286" customWidth="1"/>
    <col min="2" max="6" width="22.847619047619" customWidth="1"/>
  </cols>
  <sheetData>
    <row r="1" customHeight="1" spans="1:6">
      <c r="A1" s="142"/>
      <c r="B1" s="142"/>
      <c r="C1" s="142"/>
      <c r="D1" s="142"/>
      <c r="E1" s="142"/>
      <c r="F1" s="142"/>
    </row>
    <row r="2" ht="15" customHeight="1" spans="1:6">
      <c r="A2" s="143"/>
      <c r="B2" s="144"/>
      <c r="C2" s="64"/>
      <c r="F2" s="90" t="s">
        <v>160</v>
      </c>
    </row>
    <row r="3" ht="39" customHeight="1" spans="1:6">
      <c r="A3" s="131" t="str">
        <f>"2025"&amp;"年一般公共预算“三公”经费支出预算表"</f>
        <v>2025年一般公共预算“三公”经费支出预算表</v>
      </c>
      <c r="B3" s="53"/>
      <c r="C3" s="53"/>
      <c r="D3" s="53"/>
      <c r="E3" s="53"/>
      <c r="F3" s="53"/>
    </row>
    <row r="4" ht="18.75" customHeight="1" spans="1:6">
      <c r="A4" s="42" t="s">
        <v>1</v>
      </c>
      <c r="B4" s="144"/>
      <c r="C4" s="64"/>
      <c r="D4" s="31"/>
      <c r="F4" s="90" t="s">
        <v>161</v>
      </c>
    </row>
    <row r="5" ht="18.75" customHeight="1" spans="1:6">
      <c r="A5" s="11" t="s">
        <v>162</v>
      </c>
      <c r="B5" s="32" t="s">
        <v>163</v>
      </c>
      <c r="C5" s="13" t="s">
        <v>164</v>
      </c>
      <c r="D5" s="14"/>
      <c r="E5" s="15"/>
      <c r="F5" s="32" t="s">
        <v>165</v>
      </c>
    </row>
    <row r="6" ht="18.75" customHeight="1" spans="1:6">
      <c r="A6" s="18"/>
      <c r="B6" s="34"/>
      <c r="C6" s="68" t="s">
        <v>58</v>
      </c>
      <c r="D6" s="68" t="s">
        <v>166</v>
      </c>
      <c r="E6" s="68" t="s">
        <v>167</v>
      </c>
      <c r="F6" s="34"/>
    </row>
    <row r="7" ht="18.75" customHeight="1" spans="1:6">
      <c r="A7" s="145">
        <v>1</v>
      </c>
      <c r="B7" s="146">
        <v>2</v>
      </c>
      <c r="C7" s="147">
        <v>3</v>
      </c>
      <c r="D7" s="147">
        <v>4</v>
      </c>
      <c r="E7" s="147">
        <v>5</v>
      </c>
      <c r="F7" s="146">
        <v>6</v>
      </c>
    </row>
    <row r="8" ht="18.75" customHeight="1" spans="1:6">
      <c r="A8" s="148">
        <v>24700</v>
      </c>
      <c r="B8" s="148"/>
      <c r="C8" s="148">
        <v>20000</v>
      </c>
      <c r="D8" s="148"/>
      <c r="E8" s="148">
        <v>20000</v>
      </c>
      <c r="F8" s="148">
        <v>4700</v>
      </c>
    </row>
  </sheetData>
  <mergeCells count="6">
    <mergeCell ref="A3:F3"/>
    <mergeCell ref="A4:C4"/>
    <mergeCell ref="C5:E5"/>
    <mergeCell ref="A5:A6"/>
    <mergeCell ref="B5:B6"/>
    <mergeCell ref="F5:F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4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9"/>
      <c r="D2" s="130"/>
      <c r="E2" s="130"/>
      <c r="F2" s="130"/>
      <c r="G2" s="130"/>
      <c r="H2" s="70"/>
      <c r="I2" s="70"/>
      <c r="J2" s="70"/>
      <c r="K2" s="70"/>
      <c r="L2" s="70"/>
      <c r="M2" s="70"/>
      <c r="N2" s="31"/>
      <c r="O2" s="31"/>
      <c r="P2" s="31"/>
      <c r="Q2" s="70"/>
      <c r="U2" s="129"/>
      <c r="W2" s="39" t="s">
        <v>168</v>
      </c>
    </row>
    <row r="3" ht="39.75" customHeight="1" spans="1:23">
      <c r="A3" s="131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">
        <v>1</v>
      </c>
      <c r="B4" s="132"/>
      <c r="C4" s="132"/>
      <c r="D4" s="132"/>
      <c r="E4" s="132"/>
      <c r="F4" s="132"/>
      <c r="G4" s="132"/>
      <c r="H4" s="74"/>
      <c r="I4" s="74"/>
      <c r="J4" s="74"/>
      <c r="K4" s="74"/>
      <c r="L4" s="74"/>
      <c r="M4" s="74"/>
      <c r="N4" s="96"/>
      <c r="O4" s="96"/>
      <c r="P4" s="96"/>
      <c r="Q4" s="74"/>
      <c r="U4" s="129"/>
      <c r="W4" s="39" t="s">
        <v>161</v>
      </c>
    </row>
    <row r="5" ht="18" customHeight="1" spans="1:23">
      <c r="A5" s="11" t="s">
        <v>169</v>
      </c>
      <c r="B5" s="11" t="s">
        <v>170</v>
      </c>
      <c r="C5" s="11" t="s">
        <v>171</v>
      </c>
      <c r="D5" s="11" t="s">
        <v>172</v>
      </c>
      <c r="E5" s="11" t="s">
        <v>173</v>
      </c>
      <c r="F5" s="11" t="s">
        <v>174</v>
      </c>
      <c r="G5" s="11" t="s">
        <v>175</v>
      </c>
      <c r="H5" s="133" t="s">
        <v>176</v>
      </c>
      <c r="I5" s="66" t="s">
        <v>176</v>
      </c>
      <c r="J5" s="66"/>
      <c r="K5" s="66"/>
      <c r="L5" s="66"/>
      <c r="M5" s="66"/>
      <c r="N5" s="14"/>
      <c r="O5" s="14"/>
      <c r="P5" s="14"/>
      <c r="Q5" s="77" t="s">
        <v>62</v>
      </c>
      <c r="R5" s="66" t="s">
        <v>79</v>
      </c>
      <c r="S5" s="66"/>
      <c r="T5" s="66"/>
      <c r="U5" s="66"/>
      <c r="V5" s="66"/>
      <c r="W5" s="139"/>
    </row>
    <row r="6" ht="18" customHeight="1" spans="1:23">
      <c r="A6" s="16"/>
      <c r="B6" s="128"/>
      <c r="C6" s="16"/>
      <c r="D6" s="16"/>
      <c r="E6" s="16"/>
      <c r="F6" s="16"/>
      <c r="G6" s="16"/>
      <c r="H6" s="109" t="s">
        <v>177</v>
      </c>
      <c r="I6" s="133" t="s">
        <v>59</v>
      </c>
      <c r="J6" s="66"/>
      <c r="K6" s="66"/>
      <c r="L6" s="66"/>
      <c r="M6" s="139"/>
      <c r="N6" s="13" t="s">
        <v>178</v>
      </c>
      <c r="O6" s="14"/>
      <c r="P6" s="15"/>
      <c r="Q6" s="11" t="s">
        <v>62</v>
      </c>
      <c r="R6" s="133" t="s">
        <v>79</v>
      </c>
      <c r="S6" s="77" t="s">
        <v>65</v>
      </c>
      <c r="T6" s="66" t="s">
        <v>79</v>
      </c>
      <c r="U6" s="77" t="s">
        <v>67</v>
      </c>
      <c r="V6" s="77" t="s">
        <v>68</v>
      </c>
      <c r="W6" s="14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40" t="s">
        <v>179</v>
      </c>
      <c r="J7" s="11" t="s">
        <v>180</v>
      </c>
      <c r="K7" s="11" t="s">
        <v>181</v>
      </c>
      <c r="L7" s="11" t="s">
        <v>182</v>
      </c>
      <c r="M7" s="11" t="s">
        <v>183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184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2"/>
      <c r="B8" s="112"/>
      <c r="C8" s="112"/>
      <c r="D8" s="112"/>
      <c r="E8" s="112"/>
      <c r="F8" s="112"/>
      <c r="G8" s="112"/>
      <c r="H8" s="112"/>
      <c r="I8" s="95"/>
      <c r="J8" s="18" t="s">
        <v>185</v>
      </c>
      <c r="K8" s="18" t="s">
        <v>181</v>
      </c>
      <c r="L8" s="18" t="s">
        <v>182</v>
      </c>
      <c r="M8" s="18" t="s">
        <v>183</v>
      </c>
      <c r="N8" s="18" t="s">
        <v>181</v>
      </c>
      <c r="O8" s="18" t="s">
        <v>182</v>
      </c>
      <c r="P8" s="18" t="s">
        <v>183</v>
      </c>
      <c r="Q8" s="18" t="s">
        <v>62</v>
      </c>
      <c r="R8" s="18" t="s">
        <v>58</v>
      </c>
      <c r="S8" s="18" t="s">
        <v>65</v>
      </c>
      <c r="T8" s="18" t="s">
        <v>184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4">
        <v>1</v>
      </c>
      <c r="B9" s="134">
        <v>2</v>
      </c>
      <c r="C9" s="134">
        <v>3</v>
      </c>
      <c r="D9" s="134">
        <v>4</v>
      </c>
      <c r="E9" s="134">
        <v>5</v>
      </c>
      <c r="F9" s="134">
        <v>6</v>
      </c>
      <c r="G9" s="134">
        <v>7</v>
      </c>
      <c r="H9" s="134">
        <v>8</v>
      </c>
      <c r="I9" s="134">
        <v>9</v>
      </c>
      <c r="J9" s="134">
        <v>10</v>
      </c>
      <c r="K9" s="134">
        <v>11</v>
      </c>
      <c r="L9" s="134">
        <v>12</v>
      </c>
      <c r="M9" s="134">
        <v>13</v>
      </c>
      <c r="N9" s="134">
        <v>14</v>
      </c>
      <c r="O9" s="134">
        <v>15</v>
      </c>
      <c r="P9" s="134">
        <v>16</v>
      </c>
      <c r="Q9" s="134">
        <v>17</v>
      </c>
      <c r="R9" s="134">
        <v>18</v>
      </c>
      <c r="S9" s="134">
        <v>19</v>
      </c>
      <c r="T9" s="134">
        <v>20</v>
      </c>
      <c r="U9" s="134">
        <v>21</v>
      </c>
      <c r="V9" s="134">
        <v>22</v>
      </c>
      <c r="W9" s="134">
        <v>23</v>
      </c>
    </row>
    <row r="10" ht="21" customHeight="1" spans="1:23">
      <c r="A10" s="135" t="s">
        <v>71</v>
      </c>
      <c r="B10" s="135"/>
      <c r="C10" s="135"/>
      <c r="D10" s="135"/>
      <c r="E10" s="135"/>
      <c r="F10" s="135"/>
      <c r="G10" s="135"/>
      <c r="H10" s="24">
        <v>1302376.16</v>
      </c>
      <c r="I10" s="24">
        <v>1302376.16</v>
      </c>
      <c r="J10" s="24"/>
      <c r="K10" s="24"/>
      <c r="L10" s="24">
        <v>1302376.16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6" t="s">
        <v>71</v>
      </c>
      <c r="B11" s="22"/>
      <c r="C11" s="22"/>
      <c r="D11" s="22"/>
      <c r="E11" s="22"/>
      <c r="F11" s="22"/>
      <c r="G11" s="22"/>
      <c r="H11" s="24">
        <v>1302376.16</v>
      </c>
      <c r="I11" s="24">
        <v>1302376.16</v>
      </c>
      <c r="J11" s="24"/>
      <c r="K11" s="24"/>
      <c r="L11" s="24">
        <v>1302376.16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6" t="s">
        <v>71</v>
      </c>
      <c r="B12" s="22" t="s">
        <v>186</v>
      </c>
      <c r="C12" s="22" t="s">
        <v>187</v>
      </c>
      <c r="D12" s="22" t="s">
        <v>88</v>
      </c>
      <c r="E12" s="22" t="s">
        <v>151</v>
      </c>
      <c r="F12" s="22" t="s">
        <v>188</v>
      </c>
      <c r="G12" s="22" t="s">
        <v>189</v>
      </c>
      <c r="H12" s="24">
        <v>337908</v>
      </c>
      <c r="I12" s="24">
        <v>337908</v>
      </c>
      <c r="J12" s="24"/>
      <c r="K12" s="24"/>
      <c r="L12" s="24">
        <v>337908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6" t="s">
        <v>71</v>
      </c>
      <c r="B13" s="22" t="s">
        <v>186</v>
      </c>
      <c r="C13" s="22" t="s">
        <v>187</v>
      </c>
      <c r="D13" s="22" t="s">
        <v>88</v>
      </c>
      <c r="E13" s="22" t="s">
        <v>151</v>
      </c>
      <c r="F13" s="22" t="s">
        <v>190</v>
      </c>
      <c r="G13" s="22" t="s">
        <v>191</v>
      </c>
      <c r="H13" s="24">
        <v>74220</v>
      </c>
      <c r="I13" s="24">
        <v>74220</v>
      </c>
      <c r="J13" s="24"/>
      <c r="K13" s="24"/>
      <c r="L13" s="24">
        <v>74220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6" t="s">
        <v>71</v>
      </c>
      <c r="B14" s="22" t="s">
        <v>192</v>
      </c>
      <c r="C14" s="22" t="s">
        <v>193</v>
      </c>
      <c r="D14" s="22" t="s">
        <v>88</v>
      </c>
      <c r="E14" s="22" t="s">
        <v>151</v>
      </c>
      <c r="F14" s="22" t="s">
        <v>194</v>
      </c>
      <c r="G14" s="22" t="s">
        <v>195</v>
      </c>
      <c r="H14" s="24">
        <v>248784</v>
      </c>
      <c r="I14" s="24">
        <v>248784</v>
      </c>
      <c r="J14" s="24"/>
      <c r="K14" s="24"/>
      <c r="L14" s="24">
        <v>248784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6" t="s">
        <v>71</v>
      </c>
      <c r="B15" s="22" t="s">
        <v>196</v>
      </c>
      <c r="C15" s="22" t="s">
        <v>197</v>
      </c>
      <c r="D15" s="22" t="s">
        <v>88</v>
      </c>
      <c r="E15" s="22" t="s">
        <v>151</v>
      </c>
      <c r="F15" s="22" t="s">
        <v>194</v>
      </c>
      <c r="G15" s="22" t="s">
        <v>195</v>
      </c>
      <c r="H15" s="24">
        <v>162000</v>
      </c>
      <c r="I15" s="24">
        <v>162000</v>
      </c>
      <c r="J15" s="24"/>
      <c r="K15" s="24"/>
      <c r="L15" s="24">
        <v>162000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6" t="s">
        <v>71</v>
      </c>
      <c r="B16" s="22" t="s">
        <v>198</v>
      </c>
      <c r="C16" s="22" t="s">
        <v>199</v>
      </c>
      <c r="D16" s="22" t="s">
        <v>88</v>
      </c>
      <c r="E16" s="22" t="s">
        <v>151</v>
      </c>
      <c r="F16" s="22" t="s">
        <v>194</v>
      </c>
      <c r="G16" s="22" t="s">
        <v>195</v>
      </c>
      <c r="H16" s="24">
        <v>118560</v>
      </c>
      <c r="I16" s="24">
        <v>118560</v>
      </c>
      <c r="J16" s="24"/>
      <c r="K16" s="24"/>
      <c r="L16" s="24">
        <v>118560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6" t="s">
        <v>71</v>
      </c>
      <c r="B17" s="22" t="s">
        <v>200</v>
      </c>
      <c r="C17" s="22" t="s">
        <v>201</v>
      </c>
      <c r="D17" s="22" t="s">
        <v>93</v>
      </c>
      <c r="E17" s="22" t="s">
        <v>154</v>
      </c>
      <c r="F17" s="22" t="s">
        <v>202</v>
      </c>
      <c r="G17" s="22" t="s">
        <v>203</v>
      </c>
      <c r="H17" s="24">
        <v>124715.52</v>
      </c>
      <c r="I17" s="24">
        <v>124715.52</v>
      </c>
      <c r="J17" s="24"/>
      <c r="K17" s="24"/>
      <c r="L17" s="24">
        <v>124715.52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6" t="s">
        <v>71</v>
      </c>
      <c r="B18" s="22" t="s">
        <v>200</v>
      </c>
      <c r="C18" s="22" t="s">
        <v>201</v>
      </c>
      <c r="D18" s="22" t="s">
        <v>204</v>
      </c>
      <c r="E18" s="22" t="s">
        <v>205</v>
      </c>
      <c r="F18" s="22" t="s">
        <v>206</v>
      </c>
      <c r="G18" s="22" t="s">
        <v>207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6" t="s">
        <v>71</v>
      </c>
      <c r="B19" s="22" t="s">
        <v>200</v>
      </c>
      <c r="C19" s="22" t="s">
        <v>201</v>
      </c>
      <c r="D19" s="22" t="s">
        <v>208</v>
      </c>
      <c r="E19" s="22" t="s">
        <v>209</v>
      </c>
      <c r="F19" s="22" t="s">
        <v>210</v>
      </c>
      <c r="G19" s="22" t="s">
        <v>211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6" t="s">
        <v>71</v>
      </c>
      <c r="B20" s="22" t="s">
        <v>200</v>
      </c>
      <c r="C20" s="22" t="s">
        <v>201</v>
      </c>
      <c r="D20" s="22" t="s">
        <v>97</v>
      </c>
      <c r="E20" s="22" t="s">
        <v>156</v>
      </c>
      <c r="F20" s="22" t="s">
        <v>210</v>
      </c>
      <c r="G20" s="22" t="s">
        <v>211</v>
      </c>
      <c r="H20" s="24">
        <v>55342.51</v>
      </c>
      <c r="I20" s="24">
        <v>55342.51</v>
      </c>
      <c r="J20" s="24"/>
      <c r="K20" s="24"/>
      <c r="L20" s="24">
        <v>55342.51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6" t="s">
        <v>71</v>
      </c>
      <c r="B21" s="22" t="s">
        <v>200</v>
      </c>
      <c r="C21" s="22" t="s">
        <v>201</v>
      </c>
      <c r="D21" s="22" t="s">
        <v>212</v>
      </c>
      <c r="E21" s="22" t="s">
        <v>213</v>
      </c>
      <c r="F21" s="22" t="s">
        <v>214</v>
      </c>
      <c r="G21" s="22" t="s">
        <v>215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6" t="s">
        <v>71</v>
      </c>
      <c r="B22" s="22" t="s">
        <v>200</v>
      </c>
      <c r="C22" s="22" t="s">
        <v>201</v>
      </c>
      <c r="D22" s="22" t="s">
        <v>88</v>
      </c>
      <c r="E22" s="22" t="s">
        <v>151</v>
      </c>
      <c r="F22" s="22" t="s">
        <v>216</v>
      </c>
      <c r="G22" s="22" t="s">
        <v>217</v>
      </c>
      <c r="H22" s="24">
        <v>5456.3</v>
      </c>
      <c r="I22" s="24">
        <v>5456.3</v>
      </c>
      <c r="J22" s="24"/>
      <c r="K22" s="24"/>
      <c r="L22" s="24">
        <v>5456.3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6" t="s">
        <v>71</v>
      </c>
      <c r="B23" s="22" t="s">
        <v>200</v>
      </c>
      <c r="C23" s="22" t="s">
        <v>201</v>
      </c>
      <c r="D23" s="22" t="s">
        <v>98</v>
      </c>
      <c r="E23" s="22" t="s">
        <v>157</v>
      </c>
      <c r="F23" s="22" t="s">
        <v>216</v>
      </c>
      <c r="G23" s="22" t="s">
        <v>217</v>
      </c>
      <c r="H23" s="24">
        <v>2052</v>
      </c>
      <c r="I23" s="24">
        <v>2052</v>
      </c>
      <c r="J23" s="24"/>
      <c r="K23" s="24"/>
      <c r="L23" s="24">
        <v>2052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6" t="s">
        <v>71</v>
      </c>
      <c r="B24" s="22" t="s">
        <v>200</v>
      </c>
      <c r="C24" s="22" t="s">
        <v>201</v>
      </c>
      <c r="D24" s="22" t="s">
        <v>98</v>
      </c>
      <c r="E24" s="22" t="s">
        <v>157</v>
      </c>
      <c r="F24" s="22" t="s">
        <v>216</v>
      </c>
      <c r="G24" s="22" t="s">
        <v>217</v>
      </c>
      <c r="H24" s="24">
        <v>1558.94</v>
      </c>
      <c r="I24" s="24">
        <v>1558.94</v>
      </c>
      <c r="J24" s="24"/>
      <c r="K24" s="24"/>
      <c r="L24" s="24">
        <v>1558.94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6" t="s">
        <v>71</v>
      </c>
      <c r="B25" s="22" t="s">
        <v>218</v>
      </c>
      <c r="C25" s="22" t="s">
        <v>159</v>
      </c>
      <c r="D25" s="22" t="s">
        <v>102</v>
      </c>
      <c r="E25" s="22" t="s">
        <v>159</v>
      </c>
      <c r="F25" s="22" t="s">
        <v>219</v>
      </c>
      <c r="G25" s="22" t="s">
        <v>159</v>
      </c>
      <c r="H25" s="24">
        <v>93536.64</v>
      </c>
      <c r="I25" s="24">
        <v>93536.64</v>
      </c>
      <c r="J25" s="24"/>
      <c r="K25" s="24"/>
      <c r="L25" s="24">
        <v>93536.64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6" t="s">
        <v>71</v>
      </c>
      <c r="B26" s="22" t="s">
        <v>220</v>
      </c>
      <c r="C26" s="22" t="s">
        <v>221</v>
      </c>
      <c r="D26" s="22" t="s">
        <v>88</v>
      </c>
      <c r="E26" s="22" t="s">
        <v>151</v>
      </c>
      <c r="F26" s="22" t="s">
        <v>222</v>
      </c>
      <c r="G26" s="22" t="s">
        <v>223</v>
      </c>
      <c r="H26" s="24">
        <v>10000</v>
      </c>
      <c r="I26" s="24">
        <v>10000</v>
      </c>
      <c r="J26" s="24"/>
      <c r="K26" s="24"/>
      <c r="L26" s="24">
        <v>10000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6" t="s">
        <v>71</v>
      </c>
      <c r="B27" s="22" t="s">
        <v>224</v>
      </c>
      <c r="C27" s="22" t="s">
        <v>225</v>
      </c>
      <c r="D27" s="22" t="s">
        <v>88</v>
      </c>
      <c r="E27" s="22" t="s">
        <v>151</v>
      </c>
      <c r="F27" s="22" t="s">
        <v>226</v>
      </c>
      <c r="G27" s="22" t="s">
        <v>165</v>
      </c>
      <c r="H27" s="24">
        <v>4700</v>
      </c>
      <c r="I27" s="24">
        <v>4700</v>
      </c>
      <c r="J27" s="24"/>
      <c r="K27" s="24"/>
      <c r="L27" s="24">
        <v>4700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6" t="s">
        <v>71</v>
      </c>
      <c r="B28" s="22" t="s">
        <v>220</v>
      </c>
      <c r="C28" s="22" t="s">
        <v>221</v>
      </c>
      <c r="D28" s="22" t="s">
        <v>88</v>
      </c>
      <c r="E28" s="22" t="s">
        <v>151</v>
      </c>
      <c r="F28" s="22" t="s">
        <v>227</v>
      </c>
      <c r="G28" s="22" t="s">
        <v>228</v>
      </c>
      <c r="H28" s="24">
        <v>8700</v>
      </c>
      <c r="I28" s="24">
        <v>8700</v>
      </c>
      <c r="J28" s="24"/>
      <c r="K28" s="24"/>
      <c r="L28" s="24">
        <v>8700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6" t="s">
        <v>71</v>
      </c>
      <c r="B29" s="22" t="s">
        <v>220</v>
      </c>
      <c r="C29" s="22" t="s">
        <v>221</v>
      </c>
      <c r="D29" s="22" t="s">
        <v>88</v>
      </c>
      <c r="E29" s="22" t="s">
        <v>151</v>
      </c>
      <c r="F29" s="22" t="s">
        <v>229</v>
      </c>
      <c r="G29" s="22" t="s">
        <v>230</v>
      </c>
      <c r="H29" s="24">
        <v>8100</v>
      </c>
      <c r="I29" s="24">
        <v>8100</v>
      </c>
      <c r="J29" s="24"/>
      <c r="K29" s="24"/>
      <c r="L29" s="24">
        <v>8100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6" t="s">
        <v>71</v>
      </c>
      <c r="B30" s="22" t="s">
        <v>231</v>
      </c>
      <c r="C30" s="22" t="s">
        <v>232</v>
      </c>
      <c r="D30" s="22" t="s">
        <v>88</v>
      </c>
      <c r="E30" s="22" t="s">
        <v>151</v>
      </c>
      <c r="F30" s="22" t="s">
        <v>233</v>
      </c>
      <c r="G30" s="22" t="s">
        <v>232</v>
      </c>
      <c r="H30" s="24">
        <v>15589.44</v>
      </c>
      <c r="I30" s="24">
        <v>15589.44</v>
      </c>
      <c r="J30" s="24"/>
      <c r="K30" s="24"/>
      <c r="L30" s="24">
        <v>15589.44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6" t="s">
        <v>71</v>
      </c>
      <c r="B31" s="22" t="s">
        <v>234</v>
      </c>
      <c r="C31" s="22" t="s">
        <v>235</v>
      </c>
      <c r="D31" s="22" t="s">
        <v>88</v>
      </c>
      <c r="E31" s="22" t="s">
        <v>151</v>
      </c>
      <c r="F31" s="22" t="s">
        <v>236</v>
      </c>
      <c r="G31" s="22" t="s">
        <v>235</v>
      </c>
      <c r="H31" s="24">
        <v>20000</v>
      </c>
      <c r="I31" s="24">
        <v>20000</v>
      </c>
      <c r="J31" s="24"/>
      <c r="K31" s="24"/>
      <c r="L31" s="24">
        <v>20000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6" t="s">
        <v>71</v>
      </c>
      <c r="B32" s="22" t="s">
        <v>237</v>
      </c>
      <c r="C32" s="22" t="s">
        <v>238</v>
      </c>
      <c r="D32" s="22" t="s">
        <v>88</v>
      </c>
      <c r="E32" s="22" t="s">
        <v>151</v>
      </c>
      <c r="F32" s="22" t="s">
        <v>239</v>
      </c>
      <c r="G32" s="22" t="s">
        <v>240</v>
      </c>
      <c r="H32" s="24">
        <v>11152.81</v>
      </c>
      <c r="I32" s="24">
        <v>11152.81</v>
      </c>
      <c r="J32" s="24"/>
      <c r="K32" s="24"/>
      <c r="L32" s="24">
        <v>11152.81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6" t="s">
        <v>71</v>
      </c>
      <c r="B33" s="22" t="s">
        <v>200</v>
      </c>
      <c r="C33" s="22" t="s">
        <v>201</v>
      </c>
      <c r="D33" s="22" t="s">
        <v>208</v>
      </c>
      <c r="E33" s="22" t="s">
        <v>209</v>
      </c>
      <c r="F33" s="22" t="s">
        <v>241</v>
      </c>
      <c r="G33" s="22" t="s">
        <v>242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36" t="s">
        <v>103</v>
      </c>
      <c r="B34" s="137"/>
      <c r="C34" s="137"/>
      <c r="D34" s="137"/>
      <c r="E34" s="137"/>
      <c r="F34" s="137"/>
      <c r="G34" s="138"/>
      <c r="H34" s="24">
        <v>1302376.16</v>
      </c>
      <c r="I34" s="24">
        <v>1302376.16</v>
      </c>
      <c r="J34" s="24"/>
      <c r="K34" s="24"/>
      <c r="L34" s="24">
        <v>1302376.16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</sheetData>
  <mergeCells count="30">
    <mergeCell ref="A3:W3"/>
    <mergeCell ref="A4:G4"/>
    <mergeCell ref="H5:W5"/>
    <mergeCell ref="I6:M6"/>
    <mergeCell ref="N6:P6"/>
    <mergeCell ref="R6:W6"/>
    <mergeCell ref="A34:G34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243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">
        <v>1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161</v>
      </c>
    </row>
    <row r="5" ht="18.75" customHeight="1" spans="1:23">
      <c r="A5" s="11" t="s">
        <v>244</v>
      </c>
      <c r="B5" s="12" t="s">
        <v>170</v>
      </c>
      <c r="C5" s="11" t="s">
        <v>171</v>
      </c>
      <c r="D5" s="11" t="s">
        <v>245</v>
      </c>
      <c r="E5" s="12" t="s">
        <v>172</v>
      </c>
      <c r="F5" s="12" t="s">
        <v>173</v>
      </c>
      <c r="G5" s="12" t="s">
        <v>246</v>
      </c>
      <c r="H5" s="12" t="s">
        <v>247</v>
      </c>
      <c r="I5" s="32" t="s">
        <v>56</v>
      </c>
      <c r="J5" s="13" t="s">
        <v>248</v>
      </c>
      <c r="K5" s="14"/>
      <c r="L5" s="14"/>
      <c r="M5" s="15"/>
      <c r="N5" s="13" t="s">
        <v>178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5" t="s">
        <v>59</v>
      </c>
      <c r="K6" s="126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184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7" t="s">
        <v>58</v>
      </c>
      <c r="K7" s="97"/>
      <c r="L7" s="33"/>
      <c r="M7" s="33"/>
      <c r="N7" s="33"/>
      <c r="O7" s="33"/>
      <c r="P7" s="33"/>
      <c r="Q7" s="33"/>
      <c r="R7" s="33"/>
      <c r="S7" s="128"/>
      <c r="T7" s="128"/>
      <c r="U7" s="128"/>
      <c r="V7" s="128"/>
      <c r="W7" s="128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249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3">
        <v>1</v>
      </c>
      <c r="B9" s="123">
        <v>2</v>
      </c>
      <c r="C9" s="123">
        <v>3</v>
      </c>
      <c r="D9" s="123">
        <v>4</v>
      </c>
      <c r="E9" s="123">
        <v>5</v>
      </c>
      <c r="F9" s="123">
        <v>6</v>
      </c>
      <c r="G9" s="123">
        <v>7</v>
      </c>
      <c r="H9" s="123">
        <v>8</v>
      </c>
      <c r="I9" s="123">
        <v>9</v>
      </c>
      <c r="J9" s="123">
        <v>10</v>
      </c>
      <c r="K9" s="123">
        <v>11</v>
      </c>
      <c r="L9" s="123">
        <v>12</v>
      </c>
      <c r="M9" s="123">
        <v>13</v>
      </c>
      <c r="N9" s="123">
        <v>14</v>
      </c>
      <c r="O9" s="123">
        <v>15</v>
      </c>
      <c r="P9" s="123">
        <v>16</v>
      </c>
      <c r="Q9" s="123">
        <v>17</v>
      </c>
      <c r="R9" s="123">
        <v>18</v>
      </c>
      <c r="S9" s="123">
        <v>19</v>
      </c>
      <c r="T9" s="123">
        <v>20</v>
      </c>
      <c r="U9" s="123">
        <v>21</v>
      </c>
      <c r="V9" s="123">
        <v>22</v>
      </c>
      <c r="W9" s="123">
        <v>23</v>
      </c>
    </row>
    <row r="10" ht="18.75" customHeight="1" spans="1:23">
      <c r="A10" s="22"/>
      <c r="B10" s="22"/>
      <c r="C10" s="22" t="s">
        <v>250</v>
      </c>
      <c r="D10" s="22"/>
      <c r="E10" s="22"/>
      <c r="F10" s="22"/>
      <c r="G10" s="22"/>
      <c r="H10" s="22"/>
      <c r="I10" s="24">
        <v>170000</v>
      </c>
      <c r="J10" s="24">
        <v>170000</v>
      </c>
      <c r="K10" s="24">
        <v>170000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4" t="s">
        <v>251</v>
      </c>
      <c r="B11" s="124" t="s">
        <v>252</v>
      </c>
      <c r="C11" s="22" t="s">
        <v>250</v>
      </c>
      <c r="D11" s="124" t="s">
        <v>71</v>
      </c>
      <c r="E11" s="124" t="s">
        <v>89</v>
      </c>
      <c r="F11" s="124" t="s">
        <v>152</v>
      </c>
      <c r="G11" s="124" t="s">
        <v>227</v>
      </c>
      <c r="H11" s="124" t="s">
        <v>228</v>
      </c>
      <c r="I11" s="24">
        <v>170000</v>
      </c>
      <c r="J11" s="24">
        <v>170000</v>
      </c>
      <c r="K11" s="24">
        <v>170000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253</v>
      </c>
      <c r="D12" s="26"/>
      <c r="E12" s="26"/>
      <c r="F12" s="26"/>
      <c r="G12" s="26"/>
      <c r="H12" s="26"/>
      <c r="I12" s="24">
        <v>30000</v>
      </c>
      <c r="J12" s="24">
        <v>30000</v>
      </c>
      <c r="K12" s="24">
        <v>30000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4" t="s">
        <v>251</v>
      </c>
      <c r="B13" s="124" t="s">
        <v>254</v>
      </c>
      <c r="C13" s="22" t="s">
        <v>253</v>
      </c>
      <c r="D13" s="124" t="s">
        <v>71</v>
      </c>
      <c r="E13" s="124" t="s">
        <v>89</v>
      </c>
      <c r="F13" s="124" t="s">
        <v>152</v>
      </c>
      <c r="G13" s="124" t="s">
        <v>255</v>
      </c>
      <c r="H13" s="124" t="s">
        <v>256</v>
      </c>
      <c r="I13" s="24">
        <v>30000</v>
      </c>
      <c r="J13" s="24">
        <v>30000</v>
      </c>
      <c r="K13" s="24">
        <v>30000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36" t="s">
        <v>103</v>
      </c>
      <c r="B14" s="37"/>
      <c r="C14" s="37"/>
      <c r="D14" s="37"/>
      <c r="E14" s="37"/>
      <c r="F14" s="37"/>
      <c r="G14" s="37"/>
      <c r="H14" s="38"/>
      <c r="I14" s="24">
        <v>200000</v>
      </c>
      <c r="J14" s="24">
        <v>200000</v>
      </c>
      <c r="K14" s="24">
        <v>200000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9" t="s">
        <v>257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">
        <v>1</v>
      </c>
      <c r="B4" s="4"/>
      <c r="C4" s="4"/>
      <c r="D4" s="4"/>
      <c r="E4" s="4"/>
      <c r="F4" s="54"/>
      <c r="G4" s="4"/>
      <c r="H4" s="54"/>
    </row>
    <row r="5" ht="18.75" customHeight="1" spans="1:10">
      <c r="A5" s="47" t="s">
        <v>258</v>
      </c>
      <c r="B5" s="47" t="s">
        <v>259</v>
      </c>
      <c r="C5" s="47" t="s">
        <v>260</v>
      </c>
      <c r="D5" s="47" t="s">
        <v>261</v>
      </c>
      <c r="E5" s="47" t="s">
        <v>262</v>
      </c>
      <c r="F5" s="55" t="s">
        <v>263</v>
      </c>
      <c r="G5" s="47" t="s">
        <v>264</v>
      </c>
      <c r="H5" s="55" t="s">
        <v>265</v>
      </c>
      <c r="I5" s="55" t="s">
        <v>266</v>
      </c>
      <c r="J5" s="47" t="s">
        <v>267</v>
      </c>
    </row>
    <row r="6" ht="18.75" customHeight="1" spans="1:10">
      <c r="A6" s="120">
        <v>1</v>
      </c>
      <c r="B6" s="120">
        <v>2</v>
      </c>
      <c r="C6" s="120">
        <v>3</v>
      </c>
      <c r="D6" s="120">
        <v>4</v>
      </c>
      <c r="E6" s="120">
        <v>5</v>
      </c>
      <c r="F6" s="120">
        <v>6</v>
      </c>
      <c r="G6" s="120">
        <v>7</v>
      </c>
      <c r="H6" s="120">
        <v>8</v>
      </c>
      <c r="I6" s="120">
        <v>9</v>
      </c>
      <c r="J6" s="120">
        <v>10</v>
      </c>
    </row>
    <row r="7" ht="18.75" customHeight="1" spans="1:10">
      <c r="A7" s="35" t="s">
        <v>71</v>
      </c>
      <c r="B7" s="48"/>
      <c r="C7" s="48"/>
      <c r="D7" s="48"/>
      <c r="E7" s="56"/>
      <c r="F7" s="57"/>
      <c r="G7" s="56"/>
      <c r="H7" s="57"/>
      <c r="I7" s="57"/>
      <c r="J7" s="56"/>
    </row>
    <row r="8" ht="18.75" customHeight="1" spans="1:10">
      <c r="A8" s="121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0" t="s">
        <v>250</v>
      </c>
      <c r="B9" s="22" t="s">
        <v>268</v>
      </c>
      <c r="C9" s="22" t="s">
        <v>269</v>
      </c>
      <c r="D9" s="22" t="s">
        <v>270</v>
      </c>
      <c r="E9" s="35" t="s">
        <v>271</v>
      </c>
      <c r="F9" s="22" t="s">
        <v>272</v>
      </c>
      <c r="G9" s="35" t="s">
        <v>273</v>
      </c>
      <c r="H9" s="22" t="s">
        <v>274</v>
      </c>
      <c r="I9" s="22" t="s">
        <v>275</v>
      </c>
      <c r="J9" s="35" t="s">
        <v>276</v>
      </c>
    </row>
    <row r="10" ht="18.75" customHeight="1" spans="1:10">
      <c r="A10" s="210" t="s">
        <v>250</v>
      </c>
      <c r="B10" s="22" t="s">
        <v>268</v>
      </c>
      <c r="C10" s="22" t="s">
        <v>269</v>
      </c>
      <c r="D10" s="22" t="s">
        <v>270</v>
      </c>
      <c r="E10" s="35" t="s">
        <v>277</v>
      </c>
      <c r="F10" s="22" t="s">
        <v>278</v>
      </c>
      <c r="G10" s="35" t="s">
        <v>279</v>
      </c>
      <c r="H10" s="22" t="s">
        <v>280</v>
      </c>
      <c r="I10" s="22" t="s">
        <v>281</v>
      </c>
      <c r="J10" s="35" t="s">
        <v>282</v>
      </c>
    </row>
    <row r="11" ht="18.75" customHeight="1" spans="1:10">
      <c r="A11" s="210" t="s">
        <v>250</v>
      </c>
      <c r="B11" s="22" t="s">
        <v>268</v>
      </c>
      <c r="C11" s="22" t="s">
        <v>269</v>
      </c>
      <c r="D11" s="22" t="s">
        <v>283</v>
      </c>
      <c r="E11" s="35" t="s">
        <v>284</v>
      </c>
      <c r="F11" s="22" t="s">
        <v>278</v>
      </c>
      <c r="G11" s="35" t="s">
        <v>285</v>
      </c>
      <c r="H11" s="22" t="s">
        <v>286</v>
      </c>
      <c r="I11" s="22" t="s">
        <v>281</v>
      </c>
      <c r="J11" s="35" t="s">
        <v>287</v>
      </c>
    </row>
    <row r="12" ht="18.75" customHeight="1" spans="1:10">
      <c r="A12" s="210" t="s">
        <v>250</v>
      </c>
      <c r="B12" s="22" t="s">
        <v>268</v>
      </c>
      <c r="C12" s="22" t="s">
        <v>288</v>
      </c>
      <c r="D12" s="22" t="s">
        <v>289</v>
      </c>
      <c r="E12" s="35" t="s">
        <v>290</v>
      </c>
      <c r="F12" s="22" t="s">
        <v>272</v>
      </c>
      <c r="G12" s="35" t="s">
        <v>291</v>
      </c>
      <c r="H12" s="22" t="s">
        <v>292</v>
      </c>
      <c r="I12" s="22" t="s">
        <v>275</v>
      </c>
      <c r="J12" s="35" t="s">
        <v>293</v>
      </c>
    </row>
    <row r="13" ht="18.75" customHeight="1" spans="1:10">
      <c r="A13" s="210" t="s">
        <v>250</v>
      </c>
      <c r="B13" s="22" t="s">
        <v>268</v>
      </c>
      <c r="C13" s="22" t="s">
        <v>288</v>
      </c>
      <c r="D13" s="22" t="s">
        <v>289</v>
      </c>
      <c r="E13" s="35" t="s">
        <v>294</v>
      </c>
      <c r="F13" s="22" t="s">
        <v>272</v>
      </c>
      <c r="G13" s="35" t="s">
        <v>295</v>
      </c>
      <c r="H13" s="22" t="s">
        <v>296</v>
      </c>
      <c r="I13" s="22" t="s">
        <v>275</v>
      </c>
      <c r="J13" s="35" t="s">
        <v>293</v>
      </c>
    </row>
    <row r="14" ht="18.75" customHeight="1" spans="1:10">
      <c r="A14" s="210" t="s">
        <v>250</v>
      </c>
      <c r="B14" s="22" t="s">
        <v>268</v>
      </c>
      <c r="C14" s="22" t="s">
        <v>297</v>
      </c>
      <c r="D14" s="22" t="s">
        <v>298</v>
      </c>
      <c r="E14" s="35" t="s">
        <v>299</v>
      </c>
      <c r="F14" s="22" t="s">
        <v>272</v>
      </c>
      <c r="G14" s="35" t="s">
        <v>300</v>
      </c>
      <c r="H14" s="22" t="s">
        <v>286</v>
      </c>
      <c r="I14" s="22" t="s">
        <v>275</v>
      </c>
      <c r="J14" s="35" t="s">
        <v>301</v>
      </c>
    </row>
    <row r="15" ht="18.75" customHeight="1" spans="1:10">
      <c r="A15" s="210" t="s">
        <v>253</v>
      </c>
      <c r="B15" s="22" t="s">
        <v>302</v>
      </c>
      <c r="C15" s="22" t="s">
        <v>269</v>
      </c>
      <c r="D15" s="22" t="s">
        <v>283</v>
      </c>
      <c r="E15" s="35" t="s">
        <v>284</v>
      </c>
      <c r="F15" s="22" t="s">
        <v>278</v>
      </c>
      <c r="G15" s="35" t="s">
        <v>285</v>
      </c>
      <c r="H15" s="22" t="s">
        <v>286</v>
      </c>
      <c r="I15" s="22" t="s">
        <v>275</v>
      </c>
      <c r="J15" s="35" t="s">
        <v>303</v>
      </c>
    </row>
    <row r="16" ht="18.75" customHeight="1" spans="1:10">
      <c r="A16" s="210" t="s">
        <v>253</v>
      </c>
      <c r="B16" s="22" t="s">
        <v>302</v>
      </c>
      <c r="C16" s="22" t="s">
        <v>269</v>
      </c>
      <c r="D16" s="22" t="s">
        <v>270</v>
      </c>
      <c r="E16" s="35" t="s">
        <v>304</v>
      </c>
      <c r="F16" s="22" t="s">
        <v>278</v>
      </c>
      <c r="G16" s="35" t="s">
        <v>285</v>
      </c>
      <c r="H16" s="22" t="s">
        <v>286</v>
      </c>
      <c r="I16" s="22" t="s">
        <v>275</v>
      </c>
      <c r="J16" s="35" t="s">
        <v>303</v>
      </c>
    </row>
    <row r="17" ht="18.75" customHeight="1" spans="1:10">
      <c r="A17" s="210" t="s">
        <v>253</v>
      </c>
      <c r="B17" s="22" t="s">
        <v>302</v>
      </c>
      <c r="C17" s="22" t="s">
        <v>288</v>
      </c>
      <c r="D17" s="22" t="s">
        <v>289</v>
      </c>
      <c r="E17" s="35" t="s">
        <v>305</v>
      </c>
      <c r="F17" s="22" t="s">
        <v>278</v>
      </c>
      <c r="G17" s="35" t="s">
        <v>285</v>
      </c>
      <c r="H17" s="22" t="s">
        <v>286</v>
      </c>
      <c r="I17" s="22" t="s">
        <v>275</v>
      </c>
      <c r="J17" s="35" t="s">
        <v>303</v>
      </c>
    </row>
    <row r="18" ht="18.75" customHeight="1" spans="1:10">
      <c r="A18" s="210" t="s">
        <v>253</v>
      </c>
      <c r="B18" s="22" t="s">
        <v>302</v>
      </c>
      <c r="C18" s="22" t="s">
        <v>288</v>
      </c>
      <c r="D18" s="22" t="s">
        <v>306</v>
      </c>
      <c r="E18" s="35" t="s">
        <v>307</v>
      </c>
      <c r="F18" s="22" t="s">
        <v>278</v>
      </c>
      <c r="G18" s="35" t="s">
        <v>285</v>
      </c>
      <c r="H18" s="22" t="s">
        <v>286</v>
      </c>
      <c r="I18" s="22" t="s">
        <v>275</v>
      </c>
      <c r="J18" s="35" t="s">
        <v>303</v>
      </c>
    </row>
    <row r="19" ht="18.75" customHeight="1" spans="1:10">
      <c r="A19" s="210" t="s">
        <v>253</v>
      </c>
      <c r="B19" s="22" t="s">
        <v>302</v>
      </c>
      <c r="C19" s="22" t="s">
        <v>297</v>
      </c>
      <c r="D19" s="22" t="s">
        <v>298</v>
      </c>
      <c r="E19" s="35" t="s">
        <v>308</v>
      </c>
      <c r="F19" s="22" t="s">
        <v>278</v>
      </c>
      <c r="G19" s="35" t="s">
        <v>285</v>
      </c>
      <c r="H19" s="22" t="s">
        <v>286</v>
      </c>
      <c r="I19" s="22" t="s">
        <v>275</v>
      </c>
      <c r="J19" s="35" t="s">
        <v>303</v>
      </c>
    </row>
  </sheetData>
  <mergeCells count="6">
    <mergeCell ref="A3:J3"/>
    <mergeCell ref="A4:H4"/>
    <mergeCell ref="A9:A14"/>
    <mergeCell ref="A15:A19"/>
    <mergeCell ref="B9:B14"/>
    <mergeCell ref="B15:B19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2025-02-07T03:43:53Z</dcterms:created>
  <dcterms:modified xsi:type="dcterms:W3CDTF">2025-02-07T04:00:01Z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FE58F756EBB84725987265339FE6402C_12</vt:lpwstr>
  </property>
  <property fmtid="{D5CDD505-2E9C-101B-9397-08002B2CF9AE}" pid="3" name="KSOProductBuildVer">
    <vt:lpwstr>2052-12.1.0.19770</vt:lpwstr>
  </property>
</Properties>
</file>